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50" windowWidth="15480" windowHeight="7365"/>
  </bookViews>
  <sheets>
    <sheet name="форма 5f " sheetId="1" r:id="rId1"/>
  </sheets>
  <definedNames>
    <definedName name="_xlnm.Print_Titles" localSheetId="0">'форма 5f '!$A:$P,'форма 5f '!$5:$5</definedName>
  </definedNames>
  <calcPr calcId="124519"/>
</workbook>
</file>

<file path=xl/calcChain.xml><?xml version="1.0" encoding="utf-8"?>
<calcChain xmlns="http://schemas.openxmlformats.org/spreadsheetml/2006/main">
  <c r="O253" i="1"/>
  <c r="N253"/>
  <c r="M253"/>
  <c r="L253"/>
  <c r="K253"/>
  <c r="J253"/>
  <c r="I253"/>
  <c r="H253"/>
  <c r="G253"/>
  <c r="F253"/>
  <c r="E253"/>
  <c r="D253"/>
  <c r="P252"/>
  <c r="P251"/>
  <c r="O250"/>
  <c r="N250"/>
  <c r="M250"/>
  <c r="L250"/>
  <c r="K250"/>
  <c r="J250"/>
  <c r="I250"/>
  <c r="H250"/>
  <c r="G250"/>
  <c r="F250"/>
  <c r="E250"/>
  <c r="D250"/>
  <c r="P249"/>
  <c r="P248"/>
  <c r="O247"/>
  <c r="N247"/>
  <c r="M247"/>
  <c r="L247"/>
  <c r="K247"/>
  <c r="J247"/>
  <c r="I247"/>
  <c r="H247"/>
  <c r="G247"/>
  <c r="F247"/>
  <c r="E247"/>
  <c r="D247"/>
  <c r="P246"/>
  <c r="P245"/>
  <c r="O244"/>
  <c r="N244"/>
  <c r="M244"/>
  <c r="L244"/>
  <c r="K244"/>
  <c r="J244"/>
  <c r="I244"/>
  <c r="H244"/>
  <c r="G244"/>
  <c r="F244"/>
  <c r="E244"/>
  <c r="D244"/>
  <c r="P243"/>
  <c r="P242"/>
  <c r="O240"/>
  <c r="N240"/>
  <c r="M240"/>
  <c r="L240"/>
  <c r="K240"/>
  <c r="J240"/>
  <c r="I240"/>
  <c r="H240"/>
  <c r="G240"/>
  <c r="F240"/>
  <c r="E240"/>
  <c r="D240"/>
  <c r="O239"/>
  <c r="N239"/>
  <c r="N241" s="1"/>
  <c r="M239"/>
  <c r="M241" s="1"/>
  <c r="L239"/>
  <c r="L241" s="1"/>
  <c r="K239"/>
  <c r="J239"/>
  <c r="J241" s="1"/>
  <c r="I239"/>
  <c r="I241" s="1"/>
  <c r="H239"/>
  <c r="H241" s="1"/>
  <c r="G239"/>
  <c r="F239"/>
  <c r="F241" s="1"/>
  <c r="E239"/>
  <c r="E241" s="1"/>
  <c r="D239"/>
  <c r="O238"/>
  <c r="N238"/>
  <c r="M238"/>
  <c r="L238"/>
  <c r="K238"/>
  <c r="J238"/>
  <c r="I238"/>
  <c r="H238"/>
  <c r="G238"/>
  <c r="F238"/>
  <c r="E238"/>
  <c r="D238"/>
  <c r="P237"/>
  <c r="P236"/>
  <c r="O235"/>
  <c r="N235"/>
  <c r="M235"/>
  <c r="L235"/>
  <c r="K235"/>
  <c r="J235"/>
  <c r="I235"/>
  <c r="H235"/>
  <c r="G235"/>
  <c r="F235"/>
  <c r="E235"/>
  <c r="D235"/>
  <c r="P234"/>
  <c r="P233"/>
  <c r="O232"/>
  <c r="N232"/>
  <c r="M232"/>
  <c r="L232"/>
  <c r="K232"/>
  <c r="J232"/>
  <c r="I232"/>
  <c r="H232"/>
  <c r="G232"/>
  <c r="F232"/>
  <c r="E232"/>
  <c r="D232"/>
  <c r="P231"/>
  <c r="P230"/>
  <c r="O229"/>
  <c r="N229"/>
  <c r="M229"/>
  <c r="L229"/>
  <c r="K229"/>
  <c r="J229"/>
  <c r="I229"/>
  <c r="H229"/>
  <c r="G229"/>
  <c r="F229"/>
  <c r="E229"/>
  <c r="D229"/>
  <c r="P228"/>
  <c r="P227"/>
  <c r="M226"/>
  <c r="O225"/>
  <c r="N225"/>
  <c r="M225"/>
  <c r="L225"/>
  <c r="K225"/>
  <c r="J225"/>
  <c r="I225"/>
  <c r="I226" s="1"/>
  <c r="H225"/>
  <c r="G225"/>
  <c r="F225"/>
  <c r="E225"/>
  <c r="D225"/>
  <c r="O224"/>
  <c r="O226" s="1"/>
  <c r="N224"/>
  <c r="M224"/>
  <c r="L224"/>
  <c r="K224"/>
  <c r="K226" s="1"/>
  <c r="J224"/>
  <c r="I224"/>
  <c r="H224"/>
  <c r="G224"/>
  <c r="G226" s="1"/>
  <c r="F224"/>
  <c r="E224"/>
  <c r="D224"/>
  <c r="O223"/>
  <c r="N223"/>
  <c r="M223"/>
  <c r="L223"/>
  <c r="K223"/>
  <c r="J223"/>
  <c r="I223"/>
  <c r="H223"/>
  <c r="G223"/>
  <c r="F223"/>
  <c r="E223"/>
  <c r="D223"/>
  <c r="P222"/>
  <c r="P221"/>
  <c r="O220"/>
  <c r="N220"/>
  <c r="M220"/>
  <c r="L220"/>
  <c r="K220"/>
  <c r="J220"/>
  <c r="I220"/>
  <c r="H220"/>
  <c r="G220"/>
  <c r="F220"/>
  <c r="E220"/>
  <c r="D220"/>
  <c r="P219"/>
  <c r="P218"/>
  <c r="O217"/>
  <c r="N217"/>
  <c r="M217"/>
  <c r="L217"/>
  <c r="K217"/>
  <c r="J217"/>
  <c r="I217"/>
  <c r="H217"/>
  <c r="G217"/>
  <c r="F217"/>
  <c r="E217"/>
  <c r="D217"/>
  <c r="P216"/>
  <c r="P215"/>
  <c r="O214"/>
  <c r="N214"/>
  <c r="M214"/>
  <c r="L214"/>
  <c r="K214"/>
  <c r="J214"/>
  <c r="I214"/>
  <c r="H214"/>
  <c r="G214"/>
  <c r="F214"/>
  <c r="E214"/>
  <c r="D214"/>
  <c r="P213"/>
  <c r="P212"/>
  <c r="O211"/>
  <c r="N211"/>
  <c r="M211"/>
  <c r="L211"/>
  <c r="K211"/>
  <c r="J211"/>
  <c r="I211"/>
  <c r="H211"/>
  <c r="G211"/>
  <c r="F211"/>
  <c r="E211"/>
  <c r="D211"/>
  <c r="P210"/>
  <c r="P209"/>
  <c r="O208"/>
  <c r="N208"/>
  <c r="M208"/>
  <c r="L208"/>
  <c r="K208"/>
  <c r="J208"/>
  <c r="I208"/>
  <c r="H208"/>
  <c r="G208"/>
  <c r="F208"/>
  <c r="E208"/>
  <c r="D208"/>
  <c r="P207"/>
  <c r="P206"/>
  <c r="O205"/>
  <c r="N205"/>
  <c r="M205"/>
  <c r="L205"/>
  <c r="K205"/>
  <c r="J205"/>
  <c r="I205"/>
  <c r="H205"/>
  <c r="G205"/>
  <c r="F205"/>
  <c r="E205"/>
  <c r="D205"/>
  <c r="P204"/>
  <c r="P203"/>
  <c r="O202"/>
  <c r="N202"/>
  <c r="M202"/>
  <c r="L202"/>
  <c r="K202"/>
  <c r="J202"/>
  <c r="I202"/>
  <c r="H202"/>
  <c r="G202"/>
  <c r="F202"/>
  <c r="E202"/>
  <c r="D202"/>
  <c r="P201"/>
  <c r="P200"/>
  <c r="O199"/>
  <c r="N199"/>
  <c r="M199"/>
  <c r="L199"/>
  <c r="K199"/>
  <c r="J199"/>
  <c r="I199"/>
  <c r="H199"/>
  <c r="G199"/>
  <c r="F199"/>
  <c r="E199"/>
  <c r="D199"/>
  <c r="P198"/>
  <c r="P197"/>
  <c r="O196"/>
  <c r="N196"/>
  <c r="M196"/>
  <c r="L196"/>
  <c r="K196"/>
  <c r="J196"/>
  <c r="I196"/>
  <c r="H196"/>
  <c r="G196"/>
  <c r="F196"/>
  <c r="E196"/>
  <c r="D196"/>
  <c r="P195"/>
  <c r="P194"/>
  <c r="J193"/>
  <c r="O192"/>
  <c r="N192"/>
  <c r="N193" s="1"/>
  <c r="M192"/>
  <c r="L192"/>
  <c r="K192"/>
  <c r="J192"/>
  <c r="I192"/>
  <c r="H192"/>
  <c r="G192"/>
  <c r="F192"/>
  <c r="E192"/>
  <c r="D192"/>
  <c r="O191"/>
  <c r="N191"/>
  <c r="M191"/>
  <c r="L191"/>
  <c r="L193" s="1"/>
  <c r="K191"/>
  <c r="J191"/>
  <c r="I191"/>
  <c r="H191"/>
  <c r="H193" s="1"/>
  <c r="G191"/>
  <c r="F191"/>
  <c r="F193" s="1"/>
  <c r="E191"/>
  <c r="D191"/>
  <c r="O190"/>
  <c r="N190"/>
  <c r="M190"/>
  <c r="L190"/>
  <c r="K190"/>
  <c r="J190"/>
  <c r="I190"/>
  <c r="H190"/>
  <c r="G190"/>
  <c r="F190"/>
  <c r="E190"/>
  <c r="D190"/>
  <c r="P189"/>
  <c r="P188"/>
  <c r="O187"/>
  <c r="N187"/>
  <c r="M187"/>
  <c r="L187"/>
  <c r="K187"/>
  <c r="J187"/>
  <c r="I187"/>
  <c r="H187"/>
  <c r="G187"/>
  <c r="F187"/>
  <c r="E187"/>
  <c r="D187"/>
  <c r="P186"/>
  <c r="P185"/>
  <c r="O184"/>
  <c r="N184"/>
  <c r="M184"/>
  <c r="L184"/>
  <c r="K184"/>
  <c r="J184"/>
  <c r="I184"/>
  <c r="H184"/>
  <c r="G184"/>
  <c r="F184"/>
  <c r="E184"/>
  <c r="D184"/>
  <c r="P183"/>
  <c r="P182"/>
  <c r="O181"/>
  <c r="N181"/>
  <c r="M181"/>
  <c r="L181"/>
  <c r="K181"/>
  <c r="J181"/>
  <c r="I181"/>
  <c r="H181"/>
  <c r="G181"/>
  <c r="F181"/>
  <c r="E181"/>
  <c r="D181"/>
  <c r="P180"/>
  <c r="P179"/>
  <c r="E178"/>
  <c r="O177"/>
  <c r="N177"/>
  <c r="M177"/>
  <c r="M178" s="1"/>
  <c r="L177"/>
  <c r="K177"/>
  <c r="J177"/>
  <c r="I177"/>
  <c r="I178" s="1"/>
  <c r="H177"/>
  <c r="G177"/>
  <c r="F177"/>
  <c r="E177"/>
  <c r="D177"/>
  <c r="O176"/>
  <c r="O178" s="1"/>
  <c r="N176"/>
  <c r="M176"/>
  <c r="L176"/>
  <c r="K176"/>
  <c r="K178" s="1"/>
  <c r="J176"/>
  <c r="I176"/>
  <c r="H176"/>
  <c r="G176"/>
  <c r="G178" s="1"/>
  <c r="F176"/>
  <c r="E176"/>
  <c r="D176"/>
  <c r="O175"/>
  <c r="N175"/>
  <c r="M175"/>
  <c r="L175"/>
  <c r="K175"/>
  <c r="J175"/>
  <c r="I175"/>
  <c r="H175"/>
  <c r="G175"/>
  <c r="F175"/>
  <c r="E175"/>
  <c r="D175"/>
  <c r="P174"/>
  <c r="P173"/>
  <c r="O172"/>
  <c r="N172"/>
  <c r="M172"/>
  <c r="L172"/>
  <c r="K172"/>
  <c r="J172"/>
  <c r="I172"/>
  <c r="H172"/>
  <c r="G172"/>
  <c r="F172"/>
  <c r="E172"/>
  <c r="D172"/>
  <c r="P171"/>
  <c r="P170"/>
  <c r="O169"/>
  <c r="N169"/>
  <c r="M169"/>
  <c r="L169"/>
  <c r="K169"/>
  <c r="J169"/>
  <c r="I169"/>
  <c r="H169"/>
  <c r="G169"/>
  <c r="F169"/>
  <c r="E169"/>
  <c r="D169"/>
  <c r="P168"/>
  <c r="P167"/>
  <c r="O166"/>
  <c r="N166"/>
  <c r="M166"/>
  <c r="L166"/>
  <c r="K166"/>
  <c r="J166"/>
  <c r="I166"/>
  <c r="H166"/>
  <c r="G166"/>
  <c r="F166"/>
  <c r="E166"/>
  <c r="D166"/>
  <c r="P165"/>
  <c r="P164"/>
  <c r="L163"/>
  <c r="O162"/>
  <c r="N162"/>
  <c r="M162"/>
  <c r="L162"/>
  <c r="K162"/>
  <c r="J162"/>
  <c r="I162"/>
  <c r="H162"/>
  <c r="G162"/>
  <c r="F162"/>
  <c r="E162"/>
  <c r="D162"/>
  <c r="O161"/>
  <c r="O163" s="1"/>
  <c r="N161"/>
  <c r="N163" s="1"/>
  <c r="M161"/>
  <c r="L161"/>
  <c r="K161"/>
  <c r="K163" s="1"/>
  <c r="J161"/>
  <c r="J163" s="1"/>
  <c r="I161"/>
  <c r="H161"/>
  <c r="H163" s="1"/>
  <c r="G161"/>
  <c r="G163" s="1"/>
  <c r="F161"/>
  <c r="F163" s="1"/>
  <c r="E161"/>
  <c r="D161"/>
  <c r="O160"/>
  <c r="N160"/>
  <c r="M160"/>
  <c r="L160"/>
  <c r="K160"/>
  <c r="J160"/>
  <c r="I160"/>
  <c r="H160"/>
  <c r="G160"/>
  <c r="F160"/>
  <c r="E160"/>
  <c r="D160"/>
  <c r="P159"/>
  <c r="P158"/>
  <c r="O157"/>
  <c r="N157"/>
  <c r="M157"/>
  <c r="L157"/>
  <c r="K157"/>
  <c r="J157"/>
  <c r="I157"/>
  <c r="H157"/>
  <c r="G157"/>
  <c r="F157"/>
  <c r="E157"/>
  <c r="D157"/>
  <c r="P156"/>
  <c r="P155"/>
  <c r="O154"/>
  <c r="N154"/>
  <c r="M154"/>
  <c r="L154"/>
  <c r="K154"/>
  <c r="J154"/>
  <c r="I154"/>
  <c r="H154"/>
  <c r="G154"/>
  <c r="F154"/>
  <c r="E154"/>
  <c r="D154"/>
  <c r="P153"/>
  <c r="P152"/>
  <c r="O151"/>
  <c r="N151"/>
  <c r="M151"/>
  <c r="L151"/>
  <c r="K151"/>
  <c r="J151"/>
  <c r="I151"/>
  <c r="H151"/>
  <c r="G151"/>
  <c r="F151"/>
  <c r="E151"/>
  <c r="D151"/>
  <c r="P150"/>
  <c r="P149"/>
  <c r="O148"/>
  <c r="K148"/>
  <c r="O147"/>
  <c r="N147"/>
  <c r="M147"/>
  <c r="L147"/>
  <c r="K147"/>
  <c r="J147"/>
  <c r="I147"/>
  <c r="H147"/>
  <c r="G147"/>
  <c r="F147"/>
  <c r="E147"/>
  <c r="D147"/>
  <c r="O146"/>
  <c r="N146"/>
  <c r="N148" s="1"/>
  <c r="M146"/>
  <c r="M148" s="1"/>
  <c r="L146"/>
  <c r="K146"/>
  <c r="J146"/>
  <c r="J148" s="1"/>
  <c r="I146"/>
  <c r="I148" s="1"/>
  <c r="H146"/>
  <c r="G146"/>
  <c r="G148" s="1"/>
  <c r="F146"/>
  <c r="F148" s="1"/>
  <c r="E146"/>
  <c r="E148" s="1"/>
  <c r="D146"/>
  <c r="O144"/>
  <c r="N144"/>
  <c r="M144"/>
  <c r="L144"/>
  <c r="K144"/>
  <c r="J144"/>
  <c r="I144"/>
  <c r="H144"/>
  <c r="G144"/>
  <c r="F144"/>
  <c r="E144"/>
  <c r="D144"/>
  <c r="O143"/>
  <c r="N143"/>
  <c r="N145" s="1"/>
  <c r="M143"/>
  <c r="L143"/>
  <c r="L145" s="1"/>
  <c r="K143"/>
  <c r="J143"/>
  <c r="J145" s="1"/>
  <c r="I143"/>
  <c r="H143"/>
  <c r="H145" s="1"/>
  <c r="G143"/>
  <c r="F143"/>
  <c r="F145" s="1"/>
  <c r="E143"/>
  <c r="D143"/>
  <c r="O141"/>
  <c r="N141"/>
  <c r="M141"/>
  <c r="M142" s="1"/>
  <c r="L141"/>
  <c r="K141"/>
  <c r="J141"/>
  <c r="I141"/>
  <c r="I132" s="1"/>
  <c r="H141"/>
  <c r="G141"/>
  <c r="F141"/>
  <c r="E141"/>
  <c r="D141"/>
  <c r="O140"/>
  <c r="O142" s="1"/>
  <c r="N140"/>
  <c r="M140"/>
  <c r="L140"/>
  <c r="K140"/>
  <c r="K142" s="1"/>
  <c r="J140"/>
  <c r="I140"/>
  <c r="H140"/>
  <c r="G140"/>
  <c r="G142" s="1"/>
  <c r="F140"/>
  <c r="E140"/>
  <c r="D140"/>
  <c r="O138"/>
  <c r="N138"/>
  <c r="M138"/>
  <c r="L138"/>
  <c r="L139" s="1"/>
  <c r="K138"/>
  <c r="J138"/>
  <c r="I138"/>
  <c r="H138"/>
  <c r="G138"/>
  <c r="F138"/>
  <c r="E138"/>
  <c r="D138"/>
  <c r="O137"/>
  <c r="N137"/>
  <c r="N139" s="1"/>
  <c r="M137"/>
  <c r="L137"/>
  <c r="L131" s="1"/>
  <c r="K137"/>
  <c r="J137"/>
  <c r="J139" s="1"/>
  <c r="I137"/>
  <c r="H137"/>
  <c r="G137"/>
  <c r="F137"/>
  <c r="F139" s="1"/>
  <c r="E137"/>
  <c r="D137"/>
  <c r="O135"/>
  <c r="O136" s="1"/>
  <c r="N135"/>
  <c r="M135"/>
  <c r="L135"/>
  <c r="K135"/>
  <c r="K136" s="1"/>
  <c r="J135"/>
  <c r="I135"/>
  <c r="H135"/>
  <c r="G135"/>
  <c r="G132" s="1"/>
  <c r="F135"/>
  <c r="E135"/>
  <c r="D135"/>
  <c r="O134"/>
  <c r="O131" s="1"/>
  <c r="N134"/>
  <c r="N131" s="1"/>
  <c r="M134"/>
  <c r="L134"/>
  <c r="K134"/>
  <c r="K131" s="1"/>
  <c r="J134"/>
  <c r="I134"/>
  <c r="H134"/>
  <c r="G134"/>
  <c r="G131" s="1"/>
  <c r="F134"/>
  <c r="F131" s="1"/>
  <c r="E134"/>
  <c r="D134"/>
  <c r="O132"/>
  <c r="O133" s="1"/>
  <c r="J131"/>
  <c r="O129"/>
  <c r="N129"/>
  <c r="M129"/>
  <c r="L129"/>
  <c r="K129"/>
  <c r="J129"/>
  <c r="I129"/>
  <c r="H129"/>
  <c r="G129"/>
  <c r="F129"/>
  <c r="E129"/>
  <c r="D129"/>
  <c r="C129"/>
  <c r="P128"/>
  <c r="P127"/>
  <c r="O126"/>
  <c r="N126"/>
  <c r="M126"/>
  <c r="L126"/>
  <c r="K126"/>
  <c r="J126"/>
  <c r="I126"/>
  <c r="H126"/>
  <c r="G126"/>
  <c r="F126"/>
  <c r="E126"/>
  <c r="D126"/>
  <c r="C126"/>
  <c r="P125"/>
  <c r="P124"/>
  <c r="O123"/>
  <c r="N123"/>
  <c r="M123"/>
  <c r="L123"/>
  <c r="K123"/>
  <c r="J123"/>
  <c r="I123"/>
  <c r="H123"/>
  <c r="G123"/>
  <c r="F123"/>
  <c r="E123"/>
  <c r="D123"/>
  <c r="C123"/>
  <c r="P122"/>
  <c r="P121"/>
  <c r="O120"/>
  <c r="N120"/>
  <c r="M120"/>
  <c r="L120"/>
  <c r="K120"/>
  <c r="J120"/>
  <c r="I120"/>
  <c r="H120"/>
  <c r="G120"/>
  <c r="F120"/>
  <c r="E120"/>
  <c r="D120"/>
  <c r="C120"/>
  <c r="P119"/>
  <c r="P118"/>
  <c r="O116"/>
  <c r="O117" s="1"/>
  <c r="N116"/>
  <c r="M116"/>
  <c r="L116"/>
  <c r="K116"/>
  <c r="K117" s="1"/>
  <c r="J116"/>
  <c r="I116"/>
  <c r="H116"/>
  <c r="G116"/>
  <c r="F116"/>
  <c r="E116"/>
  <c r="D116"/>
  <c r="C116"/>
  <c r="O115"/>
  <c r="N115"/>
  <c r="M115"/>
  <c r="M117" s="1"/>
  <c r="L115"/>
  <c r="K115"/>
  <c r="J115"/>
  <c r="I115"/>
  <c r="I117" s="1"/>
  <c r="H115"/>
  <c r="G115"/>
  <c r="F115"/>
  <c r="E115"/>
  <c r="D115"/>
  <c r="C115"/>
  <c r="O114"/>
  <c r="N114"/>
  <c r="M114"/>
  <c r="L114"/>
  <c r="K114"/>
  <c r="J114"/>
  <c r="I114"/>
  <c r="H114"/>
  <c r="G114"/>
  <c r="F114"/>
  <c r="E114"/>
  <c r="D114"/>
  <c r="C114"/>
  <c r="P113"/>
  <c r="P112"/>
  <c r="O111"/>
  <c r="N111"/>
  <c r="M111"/>
  <c r="L111"/>
  <c r="K111"/>
  <c r="J111"/>
  <c r="I111"/>
  <c r="H111"/>
  <c r="G111"/>
  <c r="F111"/>
  <c r="E111"/>
  <c r="D111"/>
  <c r="C111"/>
  <c r="P110"/>
  <c r="P109"/>
  <c r="O108"/>
  <c r="N108"/>
  <c r="M108"/>
  <c r="L108"/>
  <c r="K108"/>
  <c r="J108"/>
  <c r="I108"/>
  <c r="H108"/>
  <c r="G108"/>
  <c r="F108"/>
  <c r="E108"/>
  <c r="D108"/>
  <c r="C108"/>
  <c r="P107"/>
  <c r="P106"/>
  <c r="O105"/>
  <c r="N105"/>
  <c r="M105"/>
  <c r="L105"/>
  <c r="K105"/>
  <c r="J105"/>
  <c r="I105"/>
  <c r="H105"/>
  <c r="G105"/>
  <c r="F105"/>
  <c r="E105"/>
  <c r="D105"/>
  <c r="C105"/>
  <c r="P104"/>
  <c r="P103"/>
  <c r="O101"/>
  <c r="N101"/>
  <c r="M101"/>
  <c r="M102" s="1"/>
  <c r="L101"/>
  <c r="K101"/>
  <c r="J101"/>
  <c r="I101"/>
  <c r="I102" s="1"/>
  <c r="H101"/>
  <c r="G101"/>
  <c r="F101"/>
  <c r="E101"/>
  <c r="D101"/>
  <c r="C101"/>
  <c r="O100"/>
  <c r="O102" s="1"/>
  <c r="N100"/>
  <c r="M100"/>
  <c r="L100"/>
  <c r="K100"/>
  <c r="K102" s="1"/>
  <c r="J100"/>
  <c r="I100"/>
  <c r="H100"/>
  <c r="G100"/>
  <c r="F100"/>
  <c r="E100"/>
  <c r="D100"/>
  <c r="C100"/>
  <c r="O99"/>
  <c r="N99"/>
  <c r="M99"/>
  <c r="L99"/>
  <c r="K99"/>
  <c r="J99"/>
  <c r="I99"/>
  <c r="H99"/>
  <c r="G99"/>
  <c r="F99"/>
  <c r="E99"/>
  <c r="D99"/>
  <c r="C99"/>
  <c r="P98"/>
  <c r="P97"/>
  <c r="O96"/>
  <c r="N96"/>
  <c r="M96"/>
  <c r="L96"/>
  <c r="K96"/>
  <c r="J96"/>
  <c r="I96"/>
  <c r="H96"/>
  <c r="G96"/>
  <c r="F96"/>
  <c r="E96"/>
  <c r="D96"/>
  <c r="C96"/>
  <c r="P95"/>
  <c r="P94"/>
  <c r="O93"/>
  <c r="N93"/>
  <c r="M93"/>
  <c r="L93"/>
  <c r="K93"/>
  <c r="J93"/>
  <c r="I93"/>
  <c r="H93"/>
  <c r="G93"/>
  <c r="F93"/>
  <c r="E93"/>
  <c r="D93"/>
  <c r="C93"/>
  <c r="P92"/>
  <c r="P91"/>
  <c r="O90"/>
  <c r="N90"/>
  <c r="M90"/>
  <c r="L90"/>
  <c r="K90"/>
  <c r="J90"/>
  <c r="I90"/>
  <c r="H90"/>
  <c r="G90"/>
  <c r="F90"/>
  <c r="E90"/>
  <c r="D90"/>
  <c r="C90"/>
  <c r="P89"/>
  <c r="P88"/>
  <c r="O87"/>
  <c r="N87"/>
  <c r="M87"/>
  <c r="L87"/>
  <c r="K87"/>
  <c r="J87"/>
  <c r="I87"/>
  <c r="H87"/>
  <c r="G87"/>
  <c r="F87"/>
  <c r="E87"/>
  <c r="D87"/>
  <c r="C87"/>
  <c r="P86"/>
  <c r="P85"/>
  <c r="O84"/>
  <c r="N84"/>
  <c r="M84"/>
  <c r="L84"/>
  <c r="K84"/>
  <c r="J84"/>
  <c r="I84"/>
  <c r="H84"/>
  <c r="G84"/>
  <c r="F84"/>
  <c r="E84"/>
  <c r="D84"/>
  <c r="C84"/>
  <c r="P83"/>
  <c r="P82"/>
  <c r="O81"/>
  <c r="N81"/>
  <c r="M81"/>
  <c r="L81"/>
  <c r="K81"/>
  <c r="J81"/>
  <c r="I81"/>
  <c r="H81"/>
  <c r="G81"/>
  <c r="F81"/>
  <c r="E81"/>
  <c r="D81"/>
  <c r="C81"/>
  <c r="P80"/>
  <c r="P79"/>
  <c r="O78"/>
  <c r="N78"/>
  <c r="M78"/>
  <c r="L78"/>
  <c r="K78"/>
  <c r="J78"/>
  <c r="I78"/>
  <c r="H78"/>
  <c r="G78"/>
  <c r="F78"/>
  <c r="E78"/>
  <c r="D78"/>
  <c r="C78"/>
  <c r="P77"/>
  <c r="P76"/>
  <c r="O75"/>
  <c r="N75"/>
  <c r="M75"/>
  <c r="L75"/>
  <c r="K75"/>
  <c r="J75"/>
  <c r="I75"/>
  <c r="H75"/>
  <c r="G75"/>
  <c r="F75"/>
  <c r="E75"/>
  <c r="D75"/>
  <c r="C75"/>
  <c r="P74"/>
  <c r="P73"/>
  <c r="O72"/>
  <c r="N72"/>
  <c r="M72"/>
  <c r="L72"/>
  <c r="K72"/>
  <c r="J72"/>
  <c r="I72"/>
  <c r="H72"/>
  <c r="G72"/>
  <c r="F72"/>
  <c r="E72"/>
  <c r="D72"/>
  <c r="C72"/>
  <c r="P71"/>
  <c r="P70"/>
  <c r="O68"/>
  <c r="N68"/>
  <c r="M68"/>
  <c r="L68"/>
  <c r="L69" s="1"/>
  <c r="K68"/>
  <c r="J68"/>
  <c r="I68"/>
  <c r="H68"/>
  <c r="H69" s="1"/>
  <c r="G68"/>
  <c r="F68"/>
  <c r="E68"/>
  <c r="D68"/>
  <c r="D69" s="1"/>
  <c r="C68"/>
  <c r="O67"/>
  <c r="N67"/>
  <c r="N69" s="1"/>
  <c r="M67"/>
  <c r="L67"/>
  <c r="K67"/>
  <c r="J67"/>
  <c r="J69" s="1"/>
  <c r="I67"/>
  <c r="H67"/>
  <c r="G67"/>
  <c r="F67"/>
  <c r="E67"/>
  <c r="D67"/>
  <c r="C67"/>
  <c r="O66"/>
  <c r="N66"/>
  <c r="M66"/>
  <c r="L66"/>
  <c r="K66"/>
  <c r="J66"/>
  <c r="I66"/>
  <c r="H66"/>
  <c r="G66"/>
  <c r="F66"/>
  <c r="E66"/>
  <c r="D66"/>
  <c r="C66"/>
  <c r="P65"/>
  <c r="P64"/>
  <c r="O63"/>
  <c r="N63"/>
  <c r="M63"/>
  <c r="L63"/>
  <c r="K63"/>
  <c r="J63"/>
  <c r="I63"/>
  <c r="H63"/>
  <c r="G63"/>
  <c r="F63"/>
  <c r="E63"/>
  <c r="D63"/>
  <c r="C63"/>
  <c r="P62"/>
  <c r="P61"/>
  <c r="O60"/>
  <c r="N60"/>
  <c r="M60"/>
  <c r="L60"/>
  <c r="K60"/>
  <c r="J60"/>
  <c r="I60"/>
  <c r="H60"/>
  <c r="G60"/>
  <c r="F60"/>
  <c r="E60"/>
  <c r="D60"/>
  <c r="C60"/>
  <c r="P59"/>
  <c r="P58"/>
  <c r="O57"/>
  <c r="N57"/>
  <c r="M57"/>
  <c r="L57"/>
  <c r="K57"/>
  <c r="J57"/>
  <c r="I57"/>
  <c r="H57"/>
  <c r="G57"/>
  <c r="F57"/>
  <c r="E57"/>
  <c r="D57"/>
  <c r="C57"/>
  <c r="P56"/>
  <c r="P55"/>
  <c r="O53"/>
  <c r="N53"/>
  <c r="N54" s="1"/>
  <c r="M53"/>
  <c r="L53"/>
  <c r="K53"/>
  <c r="J53"/>
  <c r="J54" s="1"/>
  <c r="I53"/>
  <c r="H53"/>
  <c r="G53"/>
  <c r="F53"/>
  <c r="F54" s="1"/>
  <c r="E53"/>
  <c r="D53"/>
  <c r="C53"/>
  <c r="O52"/>
  <c r="N52"/>
  <c r="M52"/>
  <c r="L52"/>
  <c r="L54" s="1"/>
  <c r="K52"/>
  <c r="J52"/>
  <c r="I52"/>
  <c r="H52"/>
  <c r="G52"/>
  <c r="F52"/>
  <c r="E52"/>
  <c r="D52"/>
  <c r="C52"/>
  <c r="O51"/>
  <c r="N51"/>
  <c r="M51"/>
  <c r="L51"/>
  <c r="K51"/>
  <c r="J51"/>
  <c r="I51"/>
  <c r="H51"/>
  <c r="G51"/>
  <c r="F51"/>
  <c r="E51"/>
  <c r="D51"/>
  <c r="C51"/>
  <c r="P50"/>
  <c r="P49"/>
  <c r="O48"/>
  <c r="N48"/>
  <c r="M48"/>
  <c r="L48"/>
  <c r="K48"/>
  <c r="J48"/>
  <c r="I48"/>
  <c r="H48"/>
  <c r="G48"/>
  <c r="F48"/>
  <c r="E48"/>
  <c r="D48"/>
  <c r="C48"/>
  <c r="P47"/>
  <c r="P46"/>
  <c r="O45"/>
  <c r="N45"/>
  <c r="M45"/>
  <c r="L45"/>
  <c r="K45"/>
  <c r="J45"/>
  <c r="I45"/>
  <c r="H45"/>
  <c r="G45"/>
  <c r="F45"/>
  <c r="E45"/>
  <c r="D45"/>
  <c r="C45"/>
  <c r="P44"/>
  <c r="P43"/>
  <c r="O42"/>
  <c r="N42"/>
  <c r="M42"/>
  <c r="L42"/>
  <c r="K42"/>
  <c r="J42"/>
  <c r="I42"/>
  <c r="H42"/>
  <c r="G42"/>
  <c r="F42"/>
  <c r="E42"/>
  <c r="D42"/>
  <c r="C42"/>
  <c r="P41"/>
  <c r="P40"/>
  <c r="O38"/>
  <c r="N38"/>
  <c r="M38"/>
  <c r="L38"/>
  <c r="L39" s="1"/>
  <c r="K38"/>
  <c r="J38"/>
  <c r="I38"/>
  <c r="H38"/>
  <c r="H39" s="1"/>
  <c r="G38"/>
  <c r="F38"/>
  <c r="E38"/>
  <c r="D38"/>
  <c r="C38"/>
  <c r="O37"/>
  <c r="N37"/>
  <c r="N39" s="1"/>
  <c r="M37"/>
  <c r="L37"/>
  <c r="K37"/>
  <c r="J37"/>
  <c r="J39" s="1"/>
  <c r="I37"/>
  <c r="H37"/>
  <c r="G37"/>
  <c r="F37"/>
  <c r="E37"/>
  <c r="D37"/>
  <c r="C37"/>
  <c r="O36"/>
  <c r="N36"/>
  <c r="M36"/>
  <c r="L36"/>
  <c r="K36"/>
  <c r="J36"/>
  <c r="I36"/>
  <c r="H36"/>
  <c r="G36"/>
  <c r="F36"/>
  <c r="E36"/>
  <c r="D36"/>
  <c r="C36"/>
  <c r="P35"/>
  <c r="P34"/>
  <c r="O33"/>
  <c r="N33"/>
  <c r="M33"/>
  <c r="L33"/>
  <c r="K33"/>
  <c r="J33"/>
  <c r="I33"/>
  <c r="H33"/>
  <c r="G33"/>
  <c r="F33"/>
  <c r="E33"/>
  <c r="D33"/>
  <c r="C33"/>
  <c r="P32"/>
  <c r="P31"/>
  <c r="O30"/>
  <c r="N30"/>
  <c r="M30"/>
  <c r="L30"/>
  <c r="K30"/>
  <c r="J30"/>
  <c r="I30"/>
  <c r="H30"/>
  <c r="G30"/>
  <c r="F30"/>
  <c r="E30"/>
  <c r="D30"/>
  <c r="C30"/>
  <c r="P29"/>
  <c r="P28"/>
  <c r="O27"/>
  <c r="N27"/>
  <c r="M27"/>
  <c r="L27"/>
  <c r="K27"/>
  <c r="J27"/>
  <c r="I27"/>
  <c r="H27"/>
  <c r="G27"/>
  <c r="F27"/>
  <c r="E27"/>
  <c r="D27"/>
  <c r="C27"/>
  <c r="P26"/>
  <c r="P25"/>
  <c r="O23"/>
  <c r="N23"/>
  <c r="N24" s="1"/>
  <c r="M23"/>
  <c r="L23"/>
  <c r="K23"/>
  <c r="J23"/>
  <c r="J24" s="1"/>
  <c r="I23"/>
  <c r="H23"/>
  <c r="G23"/>
  <c r="F23"/>
  <c r="F24" s="1"/>
  <c r="E23"/>
  <c r="D23"/>
  <c r="C23"/>
  <c r="O22"/>
  <c r="N22"/>
  <c r="M22"/>
  <c r="L22"/>
  <c r="L24" s="1"/>
  <c r="K22"/>
  <c r="J22"/>
  <c r="I22"/>
  <c r="H22"/>
  <c r="G22"/>
  <c r="F22"/>
  <c r="E22"/>
  <c r="D22"/>
  <c r="C22"/>
  <c r="O20"/>
  <c r="N20"/>
  <c r="M20"/>
  <c r="L20"/>
  <c r="L21" s="1"/>
  <c r="K20"/>
  <c r="J20"/>
  <c r="I20"/>
  <c r="H20"/>
  <c r="G20"/>
  <c r="F20"/>
  <c r="E20"/>
  <c r="D20"/>
  <c r="C20"/>
  <c r="O19"/>
  <c r="N19"/>
  <c r="N21" s="1"/>
  <c r="M19"/>
  <c r="L19"/>
  <c r="K19"/>
  <c r="J19"/>
  <c r="J21" s="1"/>
  <c r="I19"/>
  <c r="H19"/>
  <c r="G19"/>
  <c r="F19"/>
  <c r="E19"/>
  <c r="D19"/>
  <c r="C19"/>
  <c r="O17"/>
  <c r="N17"/>
  <c r="N18" s="1"/>
  <c r="M17"/>
  <c r="M18" s="1"/>
  <c r="L17"/>
  <c r="K17"/>
  <c r="J17"/>
  <c r="J18" s="1"/>
  <c r="I17"/>
  <c r="I18" s="1"/>
  <c r="H17"/>
  <c r="G17"/>
  <c r="F17"/>
  <c r="F18" s="1"/>
  <c r="E17"/>
  <c r="D17"/>
  <c r="C17"/>
  <c r="O16"/>
  <c r="N16"/>
  <c r="M16"/>
  <c r="L16"/>
  <c r="L18" s="1"/>
  <c r="K16"/>
  <c r="J16"/>
  <c r="I16"/>
  <c r="H16"/>
  <c r="G16"/>
  <c r="F16"/>
  <c r="E16"/>
  <c r="D16"/>
  <c r="C16"/>
  <c r="O14"/>
  <c r="O15" s="1"/>
  <c r="N14"/>
  <c r="M14"/>
  <c r="L14"/>
  <c r="L15" s="1"/>
  <c r="K14"/>
  <c r="K15" s="1"/>
  <c r="J14"/>
  <c r="I14"/>
  <c r="H14"/>
  <c r="H15" s="1"/>
  <c r="G14"/>
  <c r="F14"/>
  <c r="E14"/>
  <c r="D14"/>
  <c r="C14"/>
  <c r="O13"/>
  <c r="N13"/>
  <c r="N15" s="1"/>
  <c r="M13"/>
  <c r="L13"/>
  <c r="K13"/>
  <c r="J13"/>
  <c r="J15" s="1"/>
  <c r="I13"/>
  <c r="H13"/>
  <c r="G13"/>
  <c r="F13"/>
  <c r="E13"/>
  <c r="D13"/>
  <c r="C13"/>
  <c r="O11"/>
  <c r="O8" s="1"/>
  <c r="N11"/>
  <c r="N12" s="1"/>
  <c r="M11"/>
  <c r="M12" s="1"/>
  <c r="L11"/>
  <c r="K11"/>
  <c r="J11"/>
  <c r="J12" s="1"/>
  <c r="I11"/>
  <c r="I12" s="1"/>
  <c r="H11"/>
  <c r="G11"/>
  <c r="F11"/>
  <c r="F12" s="1"/>
  <c r="E11"/>
  <c r="D11"/>
  <c r="C11"/>
  <c r="O10"/>
  <c r="N10"/>
  <c r="M10"/>
  <c r="L10"/>
  <c r="L7" s="1"/>
  <c r="K10"/>
  <c r="J10"/>
  <c r="J7" s="1"/>
  <c r="I10"/>
  <c r="H10"/>
  <c r="H7" s="1"/>
  <c r="G10"/>
  <c r="F10"/>
  <c r="E10"/>
  <c r="D10"/>
  <c r="D7" s="1"/>
  <c r="C10"/>
  <c r="K8"/>
  <c r="I7"/>
  <c r="H139" l="1"/>
  <c r="H131"/>
  <c r="H54"/>
  <c r="H21"/>
  <c r="H18"/>
  <c r="H8"/>
  <c r="H9" s="1"/>
  <c r="H24"/>
  <c r="P176"/>
  <c r="P175"/>
  <c r="P169"/>
  <c r="G133"/>
  <c r="G136"/>
  <c r="G117"/>
  <c r="G15"/>
  <c r="G102"/>
  <c r="G8"/>
  <c r="G69"/>
  <c r="E117"/>
  <c r="P115"/>
  <c r="P120"/>
  <c r="F69"/>
  <c r="F21"/>
  <c r="F39"/>
  <c r="F15"/>
  <c r="E226"/>
  <c r="P220"/>
  <c r="P214"/>
  <c r="P208"/>
  <c r="P202"/>
  <c r="P196"/>
  <c r="P138"/>
  <c r="P137"/>
  <c r="E132"/>
  <c r="P111"/>
  <c r="E102"/>
  <c r="P90"/>
  <c r="P78"/>
  <c r="P57"/>
  <c r="P48"/>
  <c r="E18"/>
  <c r="E12"/>
  <c r="P27"/>
  <c r="C8"/>
  <c r="C117"/>
  <c r="C102"/>
  <c r="D21"/>
  <c r="C69"/>
  <c r="D54"/>
  <c r="D39"/>
  <c r="C39"/>
  <c r="D18"/>
  <c r="D24"/>
  <c r="D15"/>
  <c r="C15"/>
  <c r="D139"/>
  <c r="H178"/>
  <c r="I193"/>
  <c r="F226"/>
  <c r="N226"/>
  <c r="O241"/>
  <c r="G12"/>
  <c r="O12"/>
  <c r="E15"/>
  <c r="P15" s="1"/>
  <c r="M15"/>
  <c r="C18"/>
  <c r="K18"/>
  <c r="I21"/>
  <c r="G24"/>
  <c r="O24"/>
  <c r="P30"/>
  <c r="E39"/>
  <c r="M39"/>
  <c r="G54"/>
  <c r="I69"/>
  <c r="M69"/>
  <c r="P81"/>
  <c r="M132"/>
  <c r="N136"/>
  <c r="G139"/>
  <c r="O139"/>
  <c r="H142"/>
  <c r="E142"/>
  <c r="E145"/>
  <c r="M145"/>
  <c r="P157"/>
  <c r="P191"/>
  <c r="P229"/>
  <c r="P247"/>
  <c r="E7"/>
  <c r="P13"/>
  <c r="P19"/>
  <c r="C21"/>
  <c r="G21"/>
  <c r="K21"/>
  <c r="O21"/>
  <c r="E24"/>
  <c r="I24"/>
  <c r="M24"/>
  <c r="P24" s="1"/>
  <c r="P33"/>
  <c r="P37"/>
  <c r="G39"/>
  <c r="K39"/>
  <c r="O39"/>
  <c r="P42"/>
  <c r="E54"/>
  <c r="I54"/>
  <c r="M54"/>
  <c r="P63"/>
  <c r="P67"/>
  <c r="K69"/>
  <c r="O69"/>
  <c r="P72"/>
  <c r="P84"/>
  <c r="P96"/>
  <c r="D102"/>
  <c r="H102"/>
  <c r="L102"/>
  <c r="P105"/>
  <c r="F117"/>
  <c r="J117"/>
  <c r="N117"/>
  <c r="P126"/>
  <c r="K132"/>
  <c r="K133" s="1"/>
  <c r="E131"/>
  <c r="I131"/>
  <c r="M131"/>
  <c r="P143"/>
  <c r="P144"/>
  <c r="P146"/>
  <c r="P147"/>
  <c r="H148"/>
  <c r="L148"/>
  <c r="E163"/>
  <c r="I163"/>
  <c r="M163"/>
  <c r="P166"/>
  <c r="P172"/>
  <c r="F178"/>
  <c r="J178"/>
  <c r="N178"/>
  <c r="G193"/>
  <c r="K193"/>
  <c r="O193"/>
  <c r="P199"/>
  <c r="P205"/>
  <c r="P211"/>
  <c r="P217"/>
  <c r="P223"/>
  <c r="P224"/>
  <c r="D226"/>
  <c r="H226"/>
  <c r="L226"/>
  <c r="I142"/>
  <c r="D178"/>
  <c r="L178"/>
  <c r="E193"/>
  <c r="M193"/>
  <c r="J226"/>
  <c r="G241"/>
  <c r="K241"/>
  <c r="F7"/>
  <c r="N7"/>
  <c r="C12"/>
  <c r="K12"/>
  <c r="I15"/>
  <c r="G18"/>
  <c r="P18" s="1"/>
  <c r="O18"/>
  <c r="E21"/>
  <c r="M21"/>
  <c r="C24"/>
  <c r="K24"/>
  <c r="I39"/>
  <c r="P51"/>
  <c r="C54"/>
  <c r="K54"/>
  <c r="O54"/>
  <c r="P60"/>
  <c r="E69"/>
  <c r="P93"/>
  <c r="P101"/>
  <c r="P114"/>
  <c r="P123"/>
  <c r="F136"/>
  <c r="J136"/>
  <c r="K139"/>
  <c r="P140"/>
  <c r="D142"/>
  <c r="L142"/>
  <c r="I145"/>
  <c r="P151"/>
  <c r="P184"/>
  <c r="P190"/>
  <c r="P192"/>
  <c r="P235"/>
  <c r="P253"/>
  <c r="M7"/>
  <c r="D8"/>
  <c r="D9" s="1"/>
  <c r="L8"/>
  <c r="L9" s="1"/>
  <c r="P11"/>
  <c r="P17"/>
  <c r="P23"/>
  <c r="P36"/>
  <c r="P45"/>
  <c r="P53"/>
  <c r="P66"/>
  <c r="P75"/>
  <c r="P87"/>
  <c r="P99"/>
  <c r="F102"/>
  <c r="J102"/>
  <c r="N102"/>
  <c r="P108"/>
  <c r="D117"/>
  <c r="H117"/>
  <c r="L117"/>
  <c r="P129"/>
  <c r="D131"/>
  <c r="P134"/>
  <c r="P135"/>
  <c r="H136"/>
  <c r="L136"/>
  <c r="E139"/>
  <c r="I139"/>
  <c r="M139"/>
  <c r="F142"/>
  <c r="J142"/>
  <c r="N142"/>
  <c r="G145"/>
  <c r="K145"/>
  <c r="O145"/>
  <c r="P154"/>
  <c r="P160"/>
  <c r="P161"/>
  <c r="P162"/>
  <c r="D163"/>
  <c r="P163" s="1"/>
  <c r="P181"/>
  <c r="P187"/>
  <c r="P232"/>
  <c r="P238"/>
  <c r="P239"/>
  <c r="P240"/>
  <c r="P244"/>
  <c r="P250"/>
  <c r="I133"/>
  <c r="P178"/>
  <c r="O9"/>
  <c r="P69"/>
  <c r="E133"/>
  <c r="C7"/>
  <c r="C9" s="1"/>
  <c r="G7"/>
  <c r="G9" s="1"/>
  <c r="K7"/>
  <c r="K9" s="1"/>
  <c r="O7"/>
  <c r="E8"/>
  <c r="I8"/>
  <c r="I9" s="1"/>
  <c r="M8"/>
  <c r="M9" s="1"/>
  <c r="E136"/>
  <c r="I136"/>
  <c r="M136"/>
  <c r="P141"/>
  <c r="D145"/>
  <c r="P177"/>
  <c r="D193"/>
  <c r="P225"/>
  <c r="D241"/>
  <c r="P10"/>
  <c r="D12"/>
  <c r="H12"/>
  <c r="L12"/>
  <c r="P14"/>
  <c r="P16"/>
  <c r="P20"/>
  <c r="P22"/>
  <c r="P38"/>
  <c r="P52"/>
  <c r="P68"/>
  <c r="P100"/>
  <c r="P116"/>
  <c r="D132"/>
  <c r="H132"/>
  <c r="L132"/>
  <c r="L133" s="1"/>
  <c r="D136"/>
  <c r="D148"/>
  <c r="P148" s="1"/>
  <c r="F8"/>
  <c r="J8"/>
  <c r="J9" s="1"/>
  <c r="N8"/>
  <c r="N9" s="1"/>
  <c r="F132"/>
  <c r="F133" s="1"/>
  <c r="J132"/>
  <c r="J133" s="1"/>
  <c r="N132"/>
  <c r="N133" s="1"/>
  <c r="H133" l="1"/>
  <c r="P117"/>
  <c r="P142"/>
  <c r="F9"/>
  <c r="P139"/>
  <c r="P54"/>
  <c r="P21"/>
  <c r="P131"/>
  <c r="P39"/>
  <c r="E9"/>
  <c r="P9" s="1"/>
  <c r="P193"/>
  <c r="P102"/>
  <c r="M133"/>
  <c r="P226"/>
  <c r="P241"/>
  <c r="P145"/>
  <c r="P132"/>
  <c r="D133"/>
  <c r="P133" s="1"/>
  <c r="P12"/>
  <c r="P7"/>
  <c r="P8"/>
  <c r="P136"/>
</calcChain>
</file>

<file path=xl/sharedStrings.xml><?xml version="1.0" encoding="utf-8"?>
<sst xmlns="http://schemas.openxmlformats.org/spreadsheetml/2006/main" count="470" uniqueCount="49">
  <si>
    <t>тыс.руб. (с одним знаком после запятой)</t>
  </si>
  <si>
    <r>
      <rPr>
        <u/>
        <sz val="11"/>
        <rFont val="Arial Cyr"/>
        <charset val="204"/>
      </rPr>
      <t>Справочно:</t>
    </r>
    <r>
      <rPr>
        <sz val="11"/>
        <rFont val="Arial Cyr"/>
        <family val="2"/>
        <charset val="204"/>
      </rPr>
      <t xml:space="preserve"> остаток задолженности за декабрь прошлого года</t>
    </r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</si>
  <si>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</si>
  <si>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</si>
  <si>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</si>
  <si>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</si>
  <si>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</si>
  <si>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</si>
  <si>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</si>
  <si>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</si>
  <si>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</si>
  <si>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</si>
  <si>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</si>
  <si>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</si>
  <si>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</si>
  <si>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Фактически начислено</t>
  </si>
  <si>
    <r>
      <t>ВСЕГО,</t>
    </r>
    <r>
      <rPr>
        <sz val="11"/>
        <rFont val="Arial Cyr"/>
        <charset val="204"/>
      </rPr>
      <t xml:space="preserve"> в том числе</t>
    </r>
  </si>
  <si>
    <t xml:space="preserve">зарплата </t>
  </si>
  <si>
    <t>начисления</t>
  </si>
  <si>
    <t>казенные (без учета органов местного самоуправления)</t>
  </si>
  <si>
    <t>бюджетные</t>
  </si>
  <si>
    <t>автономные</t>
  </si>
  <si>
    <t>органы местного самоуправления</t>
  </si>
  <si>
    <t>Общеобразовательные учреждения</t>
  </si>
  <si>
    <t>казенные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</si>
  <si>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rFont val="Arial Cyr"/>
        <charset val="204"/>
      </rPr>
      <t>- казенные</t>
    </r>
  </si>
  <si>
    <t>Обеспечение осуществления передаваемых полномочий в соответствии с законом УР  от 14.03.13г №8-РЗ "Об обеспечении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</t>
  </si>
  <si>
    <t>Учреждения дошкольного образования</t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</si>
  <si>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rFont val="Arial Cyr"/>
        <charset val="204"/>
      </rPr>
      <t xml:space="preserve"> - казенные</t>
    </r>
  </si>
  <si>
    <t>Обеспечение предоставления гражданам субсидий на оплату жилого помещения и коммунальных услуг</t>
  </si>
  <si>
    <t>Организация  соц. поддержки детей-сирот и детей, оставшихся без попечения родителей (органы местного самоуправления)</t>
  </si>
  <si>
    <t>Организация и осуществление деятельности по опеке  и попечительству в отношении несовершеннолетних (органы местного самоуправления)</t>
  </si>
  <si>
    <t>Архивы (органы местного самоуправления)</t>
  </si>
  <si>
    <t xml:space="preserve">Комиссии по делам несовершеннолетних (органы местного самоуправления) </t>
  </si>
  <si>
    <t>Учет (регистрация) многодетных семей (органы местного самоуправления)</t>
  </si>
  <si>
    <t>ЗАГС (органы местного самоуправления)</t>
  </si>
  <si>
    <t>Военкоматы (органы местного самоуправления)</t>
  </si>
  <si>
    <t>Обеспечение осуществления передаваемых органам местного самоуправления отдельных гос. полномочий УР по гос. жилищному надзору (органы местного самоуправления)</t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</si>
  <si>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rFont val="Arial Cyr"/>
        <charset val="204"/>
      </rPr>
      <t>в том числе:</t>
    </r>
  </si>
  <si>
    <t>итого</t>
  </si>
  <si>
    <t>Прочие</t>
  </si>
  <si>
    <t xml:space="preserve">Кассовые расходы </t>
  </si>
  <si>
    <r>
      <t>ВСЕГО,</t>
    </r>
    <r>
      <rPr>
        <sz val="11"/>
        <color indexed="36"/>
        <rFont val="Arial Cyr"/>
        <family val="2"/>
        <charset val="204"/>
      </rPr>
      <t xml:space="preserve"> в том числе</t>
    </r>
  </si>
  <si>
    <t>х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</si>
  <si>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color indexed="36"/>
        <rFont val="Arial Cyr"/>
        <family val="2"/>
        <charset val="204"/>
      </rPr>
      <t xml:space="preserve">- </t>
    </r>
    <r>
      <rPr>
        <sz val="11"/>
        <color indexed="36"/>
        <rFont val="Arial Cyr"/>
        <charset val="204"/>
      </rPr>
      <t>казенные</t>
    </r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</si>
  <si>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color indexed="36"/>
        <rFont val="Arial Cyr"/>
        <family val="2"/>
        <charset val="204"/>
      </rPr>
      <t xml:space="preserve"> - казенные</t>
    </r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</si>
  <si>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color indexed="36"/>
        <rFont val="Arial Cyr"/>
        <family val="2"/>
        <charset val="204"/>
      </rPr>
      <t>в том числе:</t>
    </r>
  </si>
  <si>
    <t>Отчет о погашении задолженности по заработной плате и текущим выплатам заработной платы работникам организаций бюджетной сферы, финансируемых из консолидированного бюджета Удмуртской Республики _____г.Воткинск__________ муниципального района (городского округа)</t>
  </si>
  <si>
    <t>по состоянию на 1 ____июня______ 2015 года</t>
  </si>
</sst>
</file>

<file path=xl/styles.xml><?xml version="1.0" encoding="utf-8"?>
<styleSheet xmlns="http://schemas.openxmlformats.org/spreadsheetml/2006/main">
  <fonts count="22">
    <font>
      <sz val="10"/>
      <name val="Arial Cyr"/>
      <charset val="204"/>
    </font>
    <font>
      <sz val="12"/>
      <name val="Arial Cyr"/>
      <charset val="204"/>
    </font>
    <font>
      <b/>
      <sz val="12"/>
      <name val="Arial Cyr"/>
      <family val="2"/>
      <charset val="204"/>
    </font>
    <font>
      <b/>
      <sz val="11"/>
      <color indexed="10"/>
      <name val="Arial Cyr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u/>
      <sz val="11"/>
      <name val="Arial Cyr"/>
      <charset val="204"/>
    </font>
    <font>
      <b/>
      <sz val="11"/>
      <name val="Arial Cyr"/>
      <family val="2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1"/>
      <color rgb="FF7030A0"/>
      <name val="Arial Cyr"/>
      <family val="2"/>
      <charset val="204"/>
    </font>
    <font>
      <sz val="10"/>
      <color rgb="FF7030A0"/>
      <name val="Arial Cyr"/>
      <family val="2"/>
      <charset val="204"/>
    </font>
    <font>
      <sz val="11"/>
      <color indexed="36"/>
      <name val="Arial Cyr"/>
      <family val="2"/>
      <charset val="204"/>
    </font>
    <font>
      <sz val="11"/>
      <color rgb="FF7030A0"/>
      <name val="Arial Cyr"/>
      <family val="2"/>
      <charset val="204"/>
    </font>
    <font>
      <sz val="12"/>
      <color rgb="FF7030A0"/>
      <name val="Arial Cyr"/>
      <family val="2"/>
      <charset val="204"/>
    </font>
    <font>
      <b/>
      <sz val="12"/>
      <color rgb="FF7030A0"/>
      <name val="Arial Cyr"/>
      <family val="2"/>
      <charset val="204"/>
    </font>
    <font>
      <sz val="11"/>
      <color indexed="36"/>
      <name val="Arial Cyr"/>
      <charset val="204"/>
    </font>
    <font>
      <sz val="11"/>
      <color rgb="FF7030A0"/>
      <name val="Arial Cyr"/>
      <charset val="204"/>
    </font>
    <font>
      <sz val="12"/>
      <color rgb="FF7030A0"/>
      <name val="Arial Cyr"/>
      <charset val="204"/>
    </font>
    <font>
      <b/>
      <sz val="12"/>
      <color rgb="FF7030A0"/>
      <name val="Arial Cyr"/>
      <charset val="204"/>
    </font>
    <font>
      <sz val="10"/>
      <color rgb="FF7030A0"/>
      <name val="Arial Cyr"/>
      <charset val="204"/>
    </font>
    <font>
      <b/>
      <sz val="11"/>
      <color rgb="FF7030A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ill="1"/>
    <xf numFmtId="0" fontId="11" fillId="0" borderId="0" xfId="0" applyFont="1"/>
    <xf numFmtId="0" fontId="20" fillId="0" borderId="0" xfId="0" applyFont="1" applyFill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Continuous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11" fillId="0" borderId="0" xfId="0" applyFont="1" applyProtection="1">
      <protection locked="0"/>
    </xf>
    <xf numFmtId="0" fontId="13" fillId="0" borderId="5" xfId="0" applyFont="1" applyFill="1" applyBorder="1" applyProtection="1">
      <protection locked="0"/>
    </xf>
    <xf numFmtId="0" fontId="13" fillId="0" borderId="5" xfId="0" applyFont="1" applyBorder="1" applyProtection="1"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Protection="1">
      <protection locked="0"/>
    </xf>
    <xf numFmtId="0" fontId="18" fillId="0" borderId="5" xfId="0" applyFont="1" applyFill="1" applyBorder="1" applyAlignment="1" applyProtection="1">
      <alignment horizontal="center"/>
      <protection locked="0"/>
    </xf>
    <xf numFmtId="0" fontId="20" fillId="0" borderId="0" xfId="0" applyFont="1" applyFill="1" applyProtection="1">
      <protection locked="0"/>
    </xf>
    <xf numFmtId="0" fontId="18" fillId="0" borderId="5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19" fillId="0" borderId="5" xfId="0" applyFont="1" applyFill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/>
    </xf>
    <xf numFmtId="0" fontId="14" fillId="0" borderId="5" xfId="0" applyFont="1" applyFill="1" applyBorder="1" applyAlignment="1" applyProtection="1">
      <alignment horizontal="center"/>
    </xf>
    <xf numFmtId="0" fontId="18" fillId="0" borderId="5" xfId="0" applyFont="1" applyFill="1" applyBorder="1" applyAlignment="1" applyProtection="1">
      <alignment horizontal="center"/>
    </xf>
    <xf numFmtId="0" fontId="18" fillId="0" borderId="5" xfId="0" applyFont="1" applyBorder="1" applyAlignment="1" applyProtection="1">
      <alignment horizontal="center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7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21" fillId="0" borderId="7" xfId="0" applyFont="1" applyFill="1" applyBorder="1" applyAlignment="1" applyProtection="1">
      <alignment horizontal="left" vertical="center" wrapText="1"/>
      <protection locked="0"/>
    </xf>
    <xf numFmtId="0" fontId="21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2"/>
  <sheetViews>
    <sheetView tabSelected="1" zoomScale="75" workbookViewId="0">
      <pane xSplit="2" ySplit="5" topLeftCell="C13" activePane="bottomRight" state="frozen"/>
      <selection pane="topRight" activeCell="C1" sqref="C1"/>
      <selection pane="bottomLeft" activeCell="A6" sqref="A6"/>
      <selection pane="bottomRight" activeCell="H147" sqref="H147"/>
    </sheetView>
  </sheetViews>
  <sheetFormatPr defaultRowHeight="12.75"/>
  <cols>
    <col min="1" max="1" width="53.28515625" customWidth="1"/>
    <col min="2" max="2" width="12.5703125" customWidth="1"/>
    <col min="3" max="3" width="13.5703125" customWidth="1"/>
    <col min="4" max="4" width="10.7109375" customWidth="1"/>
    <col min="5" max="5" width="12.140625" customWidth="1"/>
    <col min="6" max="6" width="12.28515625" customWidth="1"/>
    <col min="7" max="7" width="11.5703125" customWidth="1"/>
    <col min="8" max="8" width="14.140625" customWidth="1"/>
    <col min="9" max="10" width="12.42578125" customWidth="1"/>
    <col min="11" max="11" width="12" customWidth="1"/>
    <col min="12" max="12" width="12.85546875" customWidth="1"/>
    <col min="13" max="13" width="12.7109375" customWidth="1"/>
    <col min="14" max="14" width="13.28515625" customWidth="1"/>
    <col min="15" max="15" width="13.42578125" customWidth="1"/>
    <col min="16" max="16" width="12.42578125" customWidth="1"/>
  </cols>
  <sheetData>
    <row r="1" spans="1:18" ht="12.7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65"/>
      <c r="P1" s="65"/>
      <c r="Q1" s="4"/>
      <c r="R1" s="4"/>
    </row>
    <row r="2" spans="1:18" ht="36.6" customHeight="1">
      <c r="A2" s="5" t="s">
        <v>47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"/>
      <c r="R2" s="4"/>
    </row>
    <row r="3" spans="1:18" ht="15.75">
      <c r="A3" s="5" t="s">
        <v>48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4"/>
      <c r="R3" s="4"/>
    </row>
    <row r="4" spans="1:18" ht="15.75" thickBot="1">
      <c r="A4" s="6" t="s">
        <v>0</v>
      </c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8"/>
      <c r="P4" s="4"/>
      <c r="Q4" s="4"/>
      <c r="R4" s="4"/>
    </row>
    <row r="5" spans="1:18" ht="105" customHeight="1" thickBot="1">
      <c r="A5" s="9"/>
      <c r="B5" s="10"/>
      <c r="C5" s="11" t="s">
        <v>1</v>
      </c>
      <c r="D5" s="12" t="s">
        <v>2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3" t="s">
        <v>8</v>
      </c>
      <c r="K5" s="13" t="s">
        <v>9</v>
      </c>
      <c r="L5" s="13" t="s">
        <v>10</v>
      </c>
      <c r="M5" s="13" t="s">
        <v>11</v>
      </c>
      <c r="N5" s="13" t="s">
        <v>12</v>
      </c>
      <c r="O5" s="13" t="s">
        <v>13</v>
      </c>
      <c r="P5" s="13" t="s">
        <v>14</v>
      </c>
      <c r="Q5" s="4"/>
      <c r="R5" s="4"/>
    </row>
    <row r="6" spans="1:18" ht="15">
      <c r="A6" s="66" t="s">
        <v>15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4"/>
      <c r="R6" s="4"/>
    </row>
    <row r="7" spans="1:18" ht="15.75">
      <c r="A7" s="67" t="s">
        <v>16</v>
      </c>
      <c r="B7" s="14" t="s">
        <v>17</v>
      </c>
      <c r="C7" s="32">
        <f>C10+C13+C16+C19</f>
        <v>4.2</v>
      </c>
      <c r="D7" s="32">
        <f t="shared" ref="D7:O8" si="0">D10+D13+D16+D19</f>
        <v>61404.200000000004</v>
      </c>
      <c r="E7" s="32">
        <f t="shared" si="0"/>
        <v>62027.5</v>
      </c>
      <c r="F7" s="32">
        <f t="shared" si="0"/>
        <v>66728</v>
      </c>
      <c r="G7" s="32">
        <f t="shared" si="0"/>
        <v>64264.600000000006</v>
      </c>
      <c r="H7" s="32">
        <f t="shared" si="0"/>
        <v>96122.099999999991</v>
      </c>
      <c r="I7" s="32">
        <f t="shared" si="0"/>
        <v>0</v>
      </c>
      <c r="J7" s="32">
        <f t="shared" si="0"/>
        <v>0</v>
      </c>
      <c r="K7" s="32">
        <f t="shared" si="0"/>
        <v>0</v>
      </c>
      <c r="L7" s="32">
        <f t="shared" si="0"/>
        <v>0</v>
      </c>
      <c r="M7" s="32">
        <f t="shared" si="0"/>
        <v>0</v>
      </c>
      <c r="N7" s="32">
        <f t="shared" si="0"/>
        <v>0</v>
      </c>
      <c r="O7" s="32">
        <f t="shared" si="0"/>
        <v>0</v>
      </c>
      <c r="P7" s="28">
        <f>SUM(D7:O7)</f>
        <v>350546.4</v>
      </c>
      <c r="Q7" s="4"/>
      <c r="R7" s="4"/>
    </row>
    <row r="8" spans="1:18" ht="15.75">
      <c r="A8" s="67"/>
      <c r="B8" s="14" t="s">
        <v>18</v>
      </c>
      <c r="C8" s="32">
        <f>C11+C14+C17+C20</f>
        <v>130.79999999999998</v>
      </c>
      <c r="D8" s="32">
        <f t="shared" si="0"/>
        <v>19238.300000000003</v>
      </c>
      <c r="E8" s="32">
        <f t="shared" si="0"/>
        <v>18655.300000000003</v>
      </c>
      <c r="F8" s="32">
        <f>F11+F14+F17+F20</f>
        <v>20130.699999999997</v>
      </c>
      <c r="G8" s="32">
        <f t="shared" si="0"/>
        <v>19065.900000000001</v>
      </c>
      <c r="H8" s="32">
        <f t="shared" si="0"/>
        <v>28458</v>
      </c>
      <c r="I8" s="32">
        <f t="shared" si="0"/>
        <v>0</v>
      </c>
      <c r="J8" s="32">
        <f t="shared" si="0"/>
        <v>0</v>
      </c>
      <c r="K8" s="32">
        <f t="shared" si="0"/>
        <v>0</v>
      </c>
      <c r="L8" s="32">
        <f t="shared" si="0"/>
        <v>0</v>
      </c>
      <c r="M8" s="32">
        <f t="shared" si="0"/>
        <v>0</v>
      </c>
      <c r="N8" s="32">
        <f t="shared" si="0"/>
        <v>0</v>
      </c>
      <c r="O8" s="32">
        <f t="shared" si="0"/>
        <v>0</v>
      </c>
      <c r="P8" s="28">
        <f t="shared" ref="P8:P85" si="1">SUM(D8:O8)</f>
        <v>105548.20000000001</v>
      </c>
      <c r="Q8" s="4"/>
      <c r="R8" s="4"/>
    </row>
    <row r="9" spans="1:18" ht="15.75">
      <c r="A9" s="67"/>
      <c r="B9" s="15" t="s">
        <v>14</v>
      </c>
      <c r="C9" s="32">
        <f t="shared" ref="C9:O9" si="2">C8+C7</f>
        <v>134.99999999999997</v>
      </c>
      <c r="D9" s="32">
        <f t="shared" si="2"/>
        <v>80642.5</v>
      </c>
      <c r="E9" s="32">
        <f t="shared" si="2"/>
        <v>80682.8</v>
      </c>
      <c r="F9" s="32">
        <f t="shared" si="2"/>
        <v>86858.7</v>
      </c>
      <c r="G9" s="32">
        <f t="shared" si="2"/>
        <v>83330.5</v>
      </c>
      <c r="H9" s="32">
        <f t="shared" si="2"/>
        <v>124580.09999999999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  <c r="M9" s="32">
        <f t="shared" si="2"/>
        <v>0</v>
      </c>
      <c r="N9" s="32">
        <f t="shared" si="2"/>
        <v>0</v>
      </c>
      <c r="O9" s="32">
        <f t="shared" si="2"/>
        <v>0</v>
      </c>
      <c r="P9" s="28">
        <f t="shared" si="1"/>
        <v>456094.6</v>
      </c>
      <c r="Q9" s="4"/>
      <c r="R9" s="4"/>
    </row>
    <row r="10" spans="1:18" ht="15.75">
      <c r="A10" s="54" t="s">
        <v>19</v>
      </c>
      <c r="B10" s="14" t="s">
        <v>17</v>
      </c>
      <c r="C10" s="32">
        <f t="shared" ref="C10:O11" si="3">C25+C34+C40+C64+C103+C118+C55</f>
        <v>0</v>
      </c>
      <c r="D10" s="32">
        <f t="shared" si="3"/>
        <v>4732.7999999999993</v>
      </c>
      <c r="E10" s="32">
        <f t="shared" si="3"/>
        <v>4915.4000000000005</v>
      </c>
      <c r="F10" s="32">
        <f t="shared" si="3"/>
        <v>4979.2999999999993</v>
      </c>
      <c r="G10" s="32">
        <f t="shared" si="3"/>
        <v>4812.3999999999996</v>
      </c>
      <c r="H10" s="32">
        <f t="shared" si="3"/>
        <v>6187.4000000000005</v>
      </c>
      <c r="I10" s="32">
        <f t="shared" si="3"/>
        <v>0</v>
      </c>
      <c r="J10" s="32">
        <f t="shared" si="3"/>
        <v>0</v>
      </c>
      <c r="K10" s="32">
        <f t="shared" si="3"/>
        <v>0</v>
      </c>
      <c r="L10" s="32">
        <f t="shared" si="3"/>
        <v>0</v>
      </c>
      <c r="M10" s="32">
        <f t="shared" si="3"/>
        <v>0</v>
      </c>
      <c r="N10" s="32">
        <f t="shared" si="3"/>
        <v>0</v>
      </c>
      <c r="O10" s="32">
        <f t="shared" si="3"/>
        <v>0</v>
      </c>
      <c r="P10" s="28">
        <f t="shared" si="1"/>
        <v>25627.300000000003</v>
      </c>
      <c r="Q10" s="4"/>
      <c r="R10" s="4"/>
    </row>
    <row r="11" spans="1:18" ht="15.75">
      <c r="A11" s="54"/>
      <c r="B11" s="14" t="s">
        <v>18</v>
      </c>
      <c r="C11" s="32">
        <f t="shared" si="3"/>
        <v>0</v>
      </c>
      <c r="D11" s="32">
        <f t="shared" si="3"/>
        <v>1656.6</v>
      </c>
      <c r="E11" s="32">
        <f t="shared" si="3"/>
        <v>1308.9000000000001</v>
      </c>
      <c r="F11" s="32">
        <f t="shared" si="3"/>
        <v>1489.3999999999999</v>
      </c>
      <c r="G11" s="32">
        <f t="shared" si="3"/>
        <v>1534.5</v>
      </c>
      <c r="H11" s="32">
        <f t="shared" si="3"/>
        <v>1708.3000000000002</v>
      </c>
      <c r="I11" s="32">
        <f t="shared" si="3"/>
        <v>0</v>
      </c>
      <c r="J11" s="32">
        <f t="shared" si="3"/>
        <v>0</v>
      </c>
      <c r="K11" s="32">
        <f t="shared" si="3"/>
        <v>0</v>
      </c>
      <c r="L11" s="32">
        <f t="shared" si="3"/>
        <v>0</v>
      </c>
      <c r="M11" s="32">
        <f t="shared" si="3"/>
        <v>0</v>
      </c>
      <c r="N11" s="32">
        <f t="shared" si="3"/>
        <v>0</v>
      </c>
      <c r="O11" s="32">
        <f t="shared" si="3"/>
        <v>0</v>
      </c>
      <c r="P11" s="28">
        <f t="shared" si="1"/>
        <v>7697.7</v>
      </c>
      <c r="Q11" s="4"/>
      <c r="R11" s="4"/>
    </row>
    <row r="12" spans="1:18" ht="15.75">
      <c r="A12" s="54"/>
      <c r="B12" s="15" t="s">
        <v>14</v>
      </c>
      <c r="C12" s="32">
        <f>C11+C10</f>
        <v>0</v>
      </c>
      <c r="D12" s="32">
        <f t="shared" ref="D12:O12" si="4">D11+D10</f>
        <v>6389.4</v>
      </c>
      <c r="E12" s="32">
        <f t="shared" si="4"/>
        <v>6224.3000000000011</v>
      </c>
      <c r="F12" s="32">
        <f t="shared" si="4"/>
        <v>6468.6999999999989</v>
      </c>
      <c r="G12" s="32">
        <f t="shared" si="4"/>
        <v>6346.9</v>
      </c>
      <c r="H12" s="32">
        <f t="shared" si="4"/>
        <v>7895.7000000000007</v>
      </c>
      <c r="I12" s="32">
        <f t="shared" si="4"/>
        <v>0</v>
      </c>
      <c r="J12" s="32">
        <f t="shared" si="4"/>
        <v>0</v>
      </c>
      <c r="K12" s="32">
        <f t="shared" si="4"/>
        <v>0</v>
      </c>
      <c r="L12" s="32">
        <f t="shared" si="4"/>
        <v>0</v>
      </c>
      <c r="M12" s="32">
        <f t="shared" si="4"/>
        <v>0</v>
      </c>
      <c r="N12" s="32">
        <f t="shared" si="4"/>
        <v>0</v>
      </c>
      <c r="O12" s="32">
        <f t="shared" si="4"/>
        <v>0</v>
      </c>
      <c r="P12" s="28">
        <f t="shared" si="1"/>
        <v>33325</v>
      </c>
      <c r="Q12" s="4"/>
      <c r="R12" s="4"/>
    </row>
    <row r="13" spans="1:18" ht="15.75">
      <c r="A13" s="54" t="s">
        <v>20</v>
      </c>
      <c r="B13" s="14" t="s">
        <v>17</v>
      </c>
      <c r="C13" s="32">
        <f t="shared" ref="C13:O14" si="5">C28+C43+C106+C121+C58</f>
        <v>0</v>
      </c>
      <c r="D13" s="32">
        <f t="shared" si="5"/>
        <v>39402.699999999997</v>
      </c>
      <c r="E13" s="32">
        <f t="shared" si="5"/>
        <v>40192.6</v>
      </c>
      <c r="F13" s="32">
        <f t="shared" si="5"/>
        <v>43563.3</v>
      </c>
      <c r="G13" s="32">
        <f t="shared" si="5"/>
        <v>40882.300000000003</v>
      </c>
      <c r="H13" s="32">
        <f t="shared" si="5"/>
        <v>68994.7</v>
      </c>
      <c r="I13" s="32">
        <f t="shared" si="5"/>
        <v>0</v>
      </c>
      <c r="J13" s="32">
        <f t="shared" si="5"/>
        <v>0</v>
      </c>
      <c r="K13" s="32">
        <f t="shared" si="5"/>
        <v>0</v>
      </c>
      <c r="L13" s="32">
        <f t="shared" si="5"/>
        <v>0</v>
      </c>
      <c r="M13" s="32">
        <f t="shared" si="5"/>
        <v>0</v>
      </c>
      <c r="N13" s="32">
        <f t="shared" si="5"/>
        <v>0</v>
      </c>
      <c r="O13" s="32">
        <f t="shared" si="5"/>
        <v>0</v>
      </c>
      <c r="P13" s="28">
        <f t="shared" si="1"/>
        <v>233035.59999999998</v>
      </c>
      <c r="Q13" s="4"/>
      <c r="R13" s="4"/>
    </row>
    <row r="14" spans="1:18" ht="15.75">
      <c r="A14" s="54"/>
      <c r="B14" s="14" t="s">
        <v>18</v>
      </c>
      <c r="C14" s="32">
        <f t="shared" si="5"/>
        <v>130.69999999999999</v>
      </c>
      <c r="D14" s="32">
        <f t="shared" si="5"/>
        <v>12373.1</v>
      </c>
      <c r="E14" s="32">
        <f t="shared" si="5"/>
        <v>12090.900000000001</v>
      </c>
      <c r="F14" s="32">
        <f t="shared" si="5"/>
        <v>13076</v>
      </c>
      <c r="G14" s="32">
        <f t="shared" si="5"/>
        <v>11989.8</v>
      </c>
      <c r="H14" s="32">
        <f t="shared" si="5"/>
        <v>20585</v>
      </c>
      <c r="I14" s="32">
        <f t="shared" si="5"/>
        <v>0</v>
      </c>
      <c r="J14" s="32">
        <f t="shared" si="5"/>
        <v>0</v>
      </c>
      <c r="K14" s="32">
        <f t="shared" si="5"/>
        <v>0</v>
      </c>
      <c r="L14" s="32">
        <f t="shared" si="5"/>
        <v>0</v>
      </c>
      <c r="M14" s="32">
        <f t="shared" si="5"/>
        <v>0</v>
      </c>
      <c r="N14" s="32">
        <f t="shared" si="5"/>
        <v>0</v>
      </c>
      <c r="O14" s="32">
        <f t="shared" si="5"/>
        <v>0</v>
      </c>
      <c r="P14" s="28">
        <f t="shared" si="1"/>
        <v>70114.8</v>
      </c>
      <c r="Q14" s="4"/>
      <c r="R14" s="4"/>
    </row>
    <row r="15" spans="1:18" ht="15.75">
      <c r="A15" s="54"/>
      <c r="B15" s="15" t="s">
        <v>14</v>
      </c>
      <c r="C15" s="32">
        <f>C14+C13</f>
        <v>130.69999999999999</v>
      </c>
      <c r="D15" s="32">
        <f t="shared" ref="D15:O15" si="6">D14+D13</f>
        <v>51775.799999999996</v>
      </c>
      <c r="E15" s="32">
        <f t="shared" si="6"/>
        <v>52283.5</v>
      </c>
      <c r="F15" s="32">
        <f t="shared" si="6"/>
        <v>56639.3</v>
      </c>
      <c r="G15" s="32">
        <f t="shared" si="6"/>
        <v>52872.100000000006</v>
      </c>
      <c r="H15" s="32">
        <f t="shared" si="6"/>
        <v>89579.7</v>
      </c>
      <c r="I15" s="32">
        <f t="shared" si="6"/>
        <v>0</v>
      </c>
      <c r="J15" s="32">
        <f t="shared" si="6"/>
        <v>0</v>
      </c>
      <c r="K15" s="32">
        <f t="shared" si="6"/>
        <v>0</v>
      </c>
      <c r="L15" s="32">
        <f t="shared" si="6"/>
        <v>0</v>
      </c>
      <c r="M15" s="32">
        <f t="shared" si="6"/>
        <v>0</v>
      </c>
      <c r="N15" s="32">
        <f t="shared" si="6"/>
        <v>0</v>
      </c>
      <c r="O15" s="32">
        <f t="shared" si="6"/>
        <v>0</v>
      </c>
      <c r="P15" s="28">
        <f t="shared" si="1"/>
        <v>303150.39999999997</v>
      </c>
      <c r="Q15" s="4"/>
      <c r="R15" s="4"/>
    </row>
    <row r="16" spans="1:18" ht="15.75">
      <c r="A16" s="54" t="s">
        <v>21</v>
      </c>
      <c r="B16" s="14" t="s">
        <v>17</v>
      </c>
      <c r="C16" s="33">
        <f t="shared" ref="C16:O17" si="7">C31+C46+C109+C124+C61+C70</f>
        <v>4.2</v>
      </c>
      <c r="D16" s="33">
        <f t="shared" si="7"/>
        <v>10524.800000000001</v>
      </c>
      <c r="E16" s="33">
        <f t="shared" si="7"/>
        <v>9911.2999999999993</v>
      </c>
      <c r="F16" s="33">
        <f t="shared" si="7"/>
        <v>11664.5</v>
      </c>
      <c r="G16" s="33">
        <f t="shared" si="7"/>
        <v>10268.599999999999</v>
      </c>
      <c r="H16" s="33">
        <f t="shared" si="7"/>
        <v>13266.300000000001</v>
      </c>
      <c r="I16" s="33">
        <f t="shared" si="7"/>
        <v>0</v>
      </c>
      <c r="J16" s="33">
        <f t="shared" si="7"/>
        <v>0</v>
      </c>
      <c r="K16" s="33">
        <f t="shared" si="7"/>
        <v>0</v>
      </c>
      <c r="L16" s="33">
        <f t="shared" si="7"/>
        <v>0</v>
      </c>
      <c r="M16" s="33">
        <f t="shared" si="7"/>
        <v>0</v>
      </c>
      <c r="N16" s="33">
        <f t="shared" si="7"/>
        <v>0</v>
      </c>
      <c r="O16" s="33">
        <f t="shared" si="7"/>
        <v>0</v>
      </c>
      <c r="P16" s="28">
        <f t="shared" si="1"/>
        <v>55635.5</v>
      </c>
      <c r="Q16" s="4"/>
      <c r="R16" s="4"/>
    </row>
    <row r="17" spans="1:18" ht="15.75">
      <c r="A17" s="54"/>
      <c r="B17" s="14" t="s">
        <v>18</v>
      </c>
      <c r="C17" s="32">
        <f t="shared" si="7"/>
        <v>0.1</v>
      </c>
      <c r="D17" s="32">
        <f t="shared" si="7"/>
        <v>3181.9</v>
      </c>
      <c r="E17" s="32">
        <f t="shared" si="7"/>
        <v>2978.6</v>
      </c>
      <c r="F17" s="32">
        <f t="shared" si="7"/>
        <v>3586.7</v>
      </c>
      <c r="G17" s="32">
        <f t="shared" si="7"/>
        <v>3076.7</v>
      </c>
      <c r="H17" s="32">
        <f t="shared" si="7"/>
        <v>3932</v>
      </c>
      <c r="I17" s="32">
        <f t="shared" si="7"/>
        <v>0</v>
      </c>
      <c r="J17" s="32">
        <f t="shared" si="7"/>
        <v>0</v>
      </c>
      <c r="K17" s="32">
        <f t="shared" si="7"/>
        <v>0</v>
      </c>
      <c r="L17" s="32">
        <f t="shared" si="7"/>
        <v>0</v>
      </c>
      <c r="M17" s="32">
        <f t="shared" si="7"/>
        <v>0</v>
      </c>
      <c r="N17" s="32">
        <f t="shared" si="7"/>
        <v>0</v>
      </c>
      <c r="O17" s="32">
        <f t="shared" si="7"/>
        <v>0</v>
      </c>
      <c r="P17" s="28">
        <f t="shared" si="1"/>
        <v>16755.900000000001</v>
      </c>
      <c r="Q17" s="4"/>
      <c r="R17" s="4"/>
    </row>
    <row r="18" spans="1:18" ht="15.75">
      <c r="A18" s="54"/>
      <c r="B18" s="15" t="s">
        <v>14</v>
      </c>
      <c r="C18" s="32">
        <f>C17+C16</f>
        <v>4.3</v>
      </c>
      <c r="D18" s="32">
        <f t="shared" ref="D18:O18" si="8">D17+D16</f>
        <v>13706.7</v>
      </c>
      <c r="E18" s="32">
        <f t="shared" si="8"/>
        <v>12889.9</v>
      </c>
      <c r="F18" s="32">
        <f t="shared" si="8"/>
        <v>15251.2</v>
      </c>
      <c r="G18" s="32">
        <f t="shared" si="8"/>
        <v>13345.3</v>
      </c>
      <c r="H18" s="32">
        <f t="shared" si="8"/>
        <v>17198.300000000003</v>
      </c>
      <c r="I18" s="32">
        <f t="shared" si="8"/>
        <v>0</v>
      </c>
      <c r="J18" s="32">
        <f t="shared" si="8"/>
        <v>0</v>
      </c>
      <c r="K18" s="32">
        <f t="shared" si="8"/>
        <v>0</v>
      </c>
      <c r="L18" s="32">
        <f t="shared" si="8"/>
        <v>0</v>
      </c>
      <c r="M18" s="32">
        <f t="shared" si="8"/>
        <v>0</v>
      </c>
      <c r="N18" s="32">
        <f t="shared" si="8"/>
        <v>0</v>
      </c>
      <c r="O18" s="32">
        <f t="shared" si="8"/>
        <v>0</v>
      </c>
      <c r="P18" s="28">
        <f t="shared" si="1"/>
        <v>72391.400000000009</v>
      </c>
      <c r="Q18" s="4"/>
      <c r="R18" s="4"/>
    </row>
    <row r="19" spans="1:18" ht="15.75">
      <c r="A19" s="54" t="s">
        <v>22</v>
      </c>
      <c r="B19" s="14" t="s">
        <v>17</v>
      </c>
      <c r="C19" s="32">
        <f>C49+C73+C76+C79+C82+C85+C88+C91+C94+C112+C127+C97</f>
        <v>0</v>
      </c>
      <c r="D19" s="32">
        <f t="shared" ref="D19:O20" si="9">D49+D73+D76+D79+D82+D85+D88+D91+D94+D112+D127+D97</f>
        <v>6743.9</v>
      </c>
      <c r="E19" s="32">
        <f t="shared" si="9"/>
        <v>7008.2</v>
      </c>
      <c r="F19" s="32">
        <f t="shared" si="9"/>
        <v>6520.9000000000005</v>
      </c>
      <c r="G19" s="32">
        <f t="shared" si="9"/>
        <v>8301.2999999999993</v>
      </c>
      <c r="H19" s="32">
        <f t="shared" si="9"/>
        <v>7673.7000000000007</v>
      </c>
      <c r="I19" s="32">
        <f t="shared" si="9"/>
        <v>0</v>
      </c>
      <c r="J19" s="32">
        <f t="shared" si="9"/>
        <v>0</v>
      </c>
      <c r="K19" s="32">
        <f t="shared" si="9"/>
        <v>0</v>
      </c>
      <c r="L19" s="32">
        <f t="shared" si="9"/>
        <v>0</v>
      </c>
      <c r="M19" s="32">
        <f t="shared" si="9"/>
        <v>0</v>
      </c>
      <c r="N19" s="32">
        <f t="shared" si="9"/>
        <v>0</v>
      </c>
      <c r="O19" s="32">
        <f t="shared" si="9"/>
        <v>0</v>
      </c>
      <c r="P19" s="28">
        <f t="shared" si="1"/>
        <v>36248</v>
      </c>
      <c r="Q19" s="4"/>
      <c r="R19" s="4"/>
    </row>
    <row r="20" spans="1:18" ht="15.75">
      <c r="A20" s="54"/>
      <c r="B20" s="14" t="s">
        <v>18</v>
      </c>
      <c r="C20" s="32">
        <f>C50+C74+C77+C80+C83+C86+C89+C92+C95+C113+C128+C98</f>
        <v>0</v>
      </c>
      <c r="D20" s="32">
        <f t="shared" si="9"/>
        <v>2026.7</v>
      </c>
      <c r="E20" s="32">
        <f t="shared" si="9"/>
        <v>2276.9</v>
      </c>
      <c r="F20" s="32">
        <f t="shared" si="9"/>
        <v>1978.6</v>
      </c>
      <c r="G20" s="32">
        <f t="shared" si="9"/>
        <v>2464.9</v>
      </c>
      <c r="H20" s="32">
        <f t="shared" si="9"/>
        <v>2232.7000000000003</v>
      </c>
      <c r="I20" s="32">
        <f t="shared" si="9"/>
        <v>0</v>
      </c>
      <c r="J20" s="32">
        <f t="shared" si="9"/>
        <v>0</v>
      </c>
      <c r="K20" s="32">
        <f t="shared" si="9"/>
        <v>0</v>
      </c>
      <c r="L20" s="32">
        <f t="shared" si="9"/>
        <v>0</v>
      </c>
      <c r="M20" s="32">
        <f t="shared" si="9"/>
        <v>0</v>
      </c>
      <c r="N20" s="32">
        <f t="shared" si="9"/>
        <v>0</v>
      </c>
      <c r="O20" s="32">
        <f t="shared" si="9"/>
        <v>0</v>
      </c>
      <c r="P20" s="28">
        <f t="shared" si="1"/>
        <v>10979.800000000001</v>
      </c>
      <c r="Q20" s="4"/>
      <c r="R20" s="4"/>
    </row>
    <row r="21" spans="1:18" ht="15.75">
      <c r="A21" s="54"/>
      <c r="B21" s="15" t="s">
        <v>14</v>
      </c>
      <c r="C21" s="32">
        <f>C20+C19</f>
        <v>0</v>
      </c>
      <c r="D21" s="32">
        <f t="shared" ref="D21:O21" si="10">D20+D19</f>
        <v>8770.6</v>
      </c>
      <c r="E21" s="32">
        <f t="shared" si="10"/>
        <v>9285.1</v>
      </c>
      <c r="F21" s="32">
        <f t="shared" si="10"/>
        <v>8499.5</v>
      </c>
      <c r="G21" s="32">
        <f t="shared" si="10"/>
        <v>10766.199999999999</v>
      </c>
      <c r="H21" s="32">
        <f t="shared" si="10"/>
        <v>9906.4000000000015</v>
      </c>
      <c r="I21" s="32">
        <f t="shared" si="10"/>
        <v>0</v>
      </c>
      <c r="J21" s="32">
        <f t="shared" si="10"/>
        <v>0</v>
      </c>
      <c r="K21" s="32">
        <f t="shared" si="10"/>
        <v>0</v>
      </c>
      <c r="L21" s="32">
        <f t="shared" si="10"/>
        <v>0</v>
      </c>
      <c r="M21" s="32">
        <f t="shared" si="10"/>
        <v>0</v>
      </c>
      <c r="N21" s="32">
        <f t="shared" si="10"/>
        <v>0</v>
      </c>
      <c r="O21" s="32">
        <f t="shared" si="10"/>
        <v>0</v>
      </c>
      <c r="P21" s="28">
        <f t="shared" si="1"/>
        <v>47227.8</v>
      </c>
      <c r="Q21" s="4"/>
      <c r="R21" s="4"/>
    </row>
    <row r="22" spans="1:18" ht="15.75">
      <c r="A22" s="54" t="s">
        <v>23</v>
      </c>
      <c r="B22" s="14" t="s">
        <v>17</v>
      </c>
      <c r="C22" s="34">
        <f>C25+C28+C31</f>
        <v>0</v>
      </c>
      <c r="D22" s="34">
        <f t="shared" ref="D22:O23" si="11">D25+D28+D31</f>
        <v>18646.599999999999</v>
      </c>
      <c r="E22" s="34">
        <f t="shared" si="11"/>
        <v>19084.599999999999</v>
      </c>
      <c r="F22" s="34">
        <f t="shared" si="11"/>
        <v>19871.8</v>
      </c>
      <c r="G22" s="34">
        <f t="shared" si="11"/>
        <v>19537.099999999999</v>
      </c>
      <c r="H22" s="34">
        <f t="shared" si="11"/>
        <v>38539.1</v>
      </c>
      <c r="I22" s="34">
        <f t="shared" si="11"/>
        <v>0</v>
      </c>
      <c r="J22" s="34">
        <f t="shared" si="11"/>
        <v>0</v>
      </c>
      <c r="K22" s="34">
        <f t="shared" si="11"/>
        <v>0</v>
      </c>
      <c r="L22" s="34">
        <f t="shared" si="11"/>
        <v>0</v>
      </c>
      <c r="M22" s="34">
        <f t="shared" si="11"/>
        <v>0</v>
      </c>
      <c r="N22" s="34">
        <f t="shared" si="11"/>
        <v>0</v>
      </c>
      <c r="O22" s="34">
        <f t="shared" si="11"/>
        <v>0</v>
      </c>
      <c r="P22" s="28">
        <f t="shared" si="1"/>
        <v>115679.20000000001</v>
      </c>
      <c r="Q22" s="4"/>
      <c r="R22" s="4"/>
    </row>
    <row r="23" spans="1:18" ht="15.75">
      <c r="A23" s="54"/>
      <c r="B23" s="14" t="s">
        <v>18</v>
      </c>
      <c r="C23" s="34">
        <f>C26+C29+C32</f>
        <v>0</v>
      </c>
      <c r="D23" s="34">
        <f t="shared" si="11"/>
        <v>5699.7</v>
      </c>
      <c r="E23" s="34">
        <f t="shared" si="11"/>
        <v>5909.2</v>
      </c>
      <c r="F23" s="34">
        <f t="shared" si="11"/>
        <v>5916.7</v>
      </c>
      <c r="G23" s="34">
        <f t="shared" si="11"/>
        <v>5679.9</v>
      </c>
      <c r="H23" s="34">
        <f t="shared" si="11"/>
        <v>11526.1</v>
      </c>
      <c r="I23" s="34">
        <f t="shared" si="11"/>
        <v>0</v>
      </c>
      <c r="J23" s="34">
        <f t="shared" si="11"/>
        <v>0</v>
      </c>
      <c r="K23" s="34">
        <f t="shared" si="11"/>
        <v>0</v>
      </c>
      <c r="L23" s="34">
        <f t="shared" si="11"/>
        <v>0</v>
      </c>
      <c r="M23" s="34">
        <f t="shared" si="11"/>
        <v>0</v>
      </c>
      <c r="N23" s="34">
        <f t="shared" si="11"/>
        <v>0</v>
      </c>
      <c r="O23" s="34">
        <f t="shared" si="11"/>
        <v>0</v>
      </c>
      <c r="P23" s="28">
        <f t="shared" si="1"/>
        <v>34731.599999999999</v>
      </c>
      <c r="Q23" s="4"/>
      <c r="R23" s="4"/>
    </row>
    <row r="24" spans="1:18" ht="17.25" customHeight="1">
      <c r="A24" s="54"/>
      <c r="B24" s="15" t="s">
        <v>14</v>
      </c>
      <c r="C24" s="34">
        <f t="shared" ref="C24:O24" si="12">C23+C22</f>
        <v>0</v>
      </c>
      <c r="D24" s="34">
        <f t="shared" si="12"/>
        <v>24346.3</v>
      </c>
      <c r="E24" s="34">
        <f t="shared" si="12"/>
        <v>24993.8</v>
      </c>
      <c r="F24" s="34">
        <f t="shared" si="12"/>
        <v>25788.5</v>
      </c>
      <c r="G24" s="34">
        <f t="shared" si="12"/>
        <v>25217</v>
      </c>
      <c r="H24" s="34">
        <f t="shared" si="12"/>
        <v>50065.2</v>
      </c>
      <c r="I24" s="34">
        <f t="shared" si="12"/>
        <v>0</v>
      </c>
      <c r="J24" s="34">
        <f t="shared" si="12"/>
        <v>0</v>
      </c>
      <c r="K24" s="34">
        <f t="shared" si="12"/>
        <v>0</v>
      </c>
      <c r="L24" s="34">
        <f t="shared" si="12"/>
        <v>0</v>
      </c>
      <c r="M24" s="34">
        <f t="shared" si="12"/>
        <v>0</v>
      </c>
      <c r="N24" s="34">
        <f t="shared" si="12"/>
        <v>0</v>
      </c>
      <c r="O24" s="34">
        <f t="shared" si="12"/>
        <v>0</v>
      </c>
      <c r="P24" s="28">
        <f t="shared" si="1"/>
        <v>150410.79999999999</v>
      </c>
      <c r="Q24" s="4"/>
      <c r="R24" s="4"/>
    </row>
    <row r="25" spans="1:18" ht="17.25" customHeight="1">
      <c r="A25" s="52" t="s">
        <v>24</v>
      </c>
      <c r="B25" s="14" t="s">
        <v>17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/>
      <c r="J25" s="16"/>
      <c r="K25" s="16"/>
      <c r="L25" s="16"/>
      <c r="M25" s="16"/>
      <c r="N25" s="16"/>
      <c r="O25" s="16"/>
      <c r="P25" s="28">
        <f t="shared" si="1"/>
        <v>0</v>
      </c>
      <c r="Q25" s="4"/>
      <c r="R25" s="4"/>
    </row>
    <row r="26" spans="1:18" ht="17.25" customHeight="1">
      <c r="A26" s="52"/>
      <c r="B26" s="14" t="s">
        <v>18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/>
      <c r="J26" s="16"/>
      <c r="K26" s="16"/>
      <c r="L26" s="16"/>
      <c r="M26" s="16"/>
      <c r="N26" s="16"/>
      <c r="O26" s="16"/>
      <c r="P26" s="28">
        <f t="shared" si="1"/>
        <v>0</v>
      </c>
      <c r="Q26" s="4"/>
      <c r="R26" s="4"/>
    </row>
    <row r="27" spans="1:18" ht="17.25" customHeight="1">
      <c r="A27" s="52"/>
      <c r="B27" s="15" t="s">
        <v>14</v>
      </c>
      <c r="C27" s="34">
        <f>C26+C25</f>
        <v>0</v>
      </c>
      <c r="D27" s="34">
        <f t="shared" ref="D27:O27" si="13">D26+D25</f>
        <v>0</v>
      </c>
      <c r="E27" s="34">
        <f t="shared" si="13"/>
        <v>0</v>
      </c>
      <c r="F27" s="34">
        <f t="shared" si="13"/>
        <v>0</v>
      </c>
      <c r="G27" s="34">
        <f t="shared" si="13"/>
        <v>0</v>
      </c>
      <c r="H27" s="34">
        <f t="shared" si="13"/>
        <v>0</v>
      </c>
      <c r="I27" s="34">
        <f t="shared" si="13"/>
        <v>0</v>
      </c>
      <c r="J27" s="34">
        <f t="shared" si="13"/>
        <v>0</v>
      </c>
      <c r="K27" s="34">
        <f t="shared" si="13"/>
        <v>0</v>
      </c>
      <c r="L27" s="34">
        <f t="shared" si="13"/>
        <v>0</v>
      </c>
      <c r="M27" s="34">
        <f t="shared" si="13"/>
        <v>0</v>
      </c>
      <c r="N27" s="34">
        <f t="shared" si="13"/>
        <v>0</v>
      </c>
      <c r="O27" s="34">
        <f t="shared" si="13"/>
        <v>0</v>
      </c>
      <c r="P27" s="28">
        <f t="shared" si="1"/>
        <v>0</v>
      </c>
      <c r="Q27" s="4"/>
      <c r="R27" s="4"/>
    </row>
    <row r="28" spans="1:18" ht="17.25" customHeight="1">
      <c r="A28" s="52" t="s">
        <v>20</v>
      </c>
      <c r="B28" s="14" t="s">
        <v>17</v>
      </c>
      <c r="C28" s="16">
        <v>0</v>
      </c>
      <c r="D28" s="16">
        <v>18646.599999999999</v>
      </c>
      <c r="E28" s="16">
        <v>19084.599999999999</v>
      </c>
      <c r="F28" s="16">
        <v>19871.8</v>
      </c>
      <c r="G28" s="16">
        <v>19537.099999999999</v>
      </c>
      <c r="H28" s="16">
        <v>38539.1</v>
      </c>
      <c r="I28" s="16"/>
      <c r="J28" s="16"/>
      <c r="K28" s="16"/>
      <c r="L28" s="16"/>
      <c r="M28" s="16"/>
      <c r="N28" s="16"/>
      <c r="O28" s="16"/>
      <c r="P28" s="28">
        <f t="shared" si="1"/>
        <v>115679.20000000001</v>
      </c>
      <c r="Q28" s="4"/>
      <c r="R28" s="4"/>
    </row>
    <row r="29" spans="1:18" ht="17.25" customHeight="1">
      <c r="A29" s="52"/>
      <c r="B29" s="14" t="s">
        <v>18</v>
      </c>
      <c r="C29" s="16">
        <v>0</v>
      </c>
      <c r="D29" s="16">
        <v>5699.7</v>
      </c>
      <c r="E29" s="16">
        <v>5909.2</v>
      </c>
      <c r="F29" s="16">
        <v>5916.7</v>
      </c>
      <c r="G29" s="16">
        <v>5679.9</v>
      </c>
      <c r="H29" s="16">
        <v>11526.1</v>
      </c>
      <c r="I29" s="16"/>
      <c r="J29" s="16"/>
      <c r="K29" s="16"/>
      <c r="L29" s="16"/>
      <c r="M29" s="16"/>
      <c r="N29" s="16"/>
      <c r="O29" s="16"/>
      <c r="P29" s="28">
        <f t="shared" si="1"/>
        <v>34731.599999999999</v>
      </c>
      <c r="Q29" s="4"/>
      <c r="R29" s="4"/>
    </row>
    <row r="30" spans="1:18" ht="17.25" customHeight="1">
      <c r="A30" s="52"/>
      <c r="B30" s="15" t="s">
        <v>14</v>
      </c>
      <c r="C30" s="34">
        <f>C29+C28</f>
        <v>0</v>
      </c>
      <c r="D30" s="34">
        <f t="shared" ref="D30:O30" si="14">D29+D28</f>
        <v>24346.3</v>
      </c>
      <c r="E30" s="34">
        <f t="shared" si="14"/>
        <v>24993.8</v>
      </c>
      <c r="F30" s="34">
        <f t="shared" si="14"/>
        <v>25788.5</v>
      </c>
      <c r="G30" s="34">
        <f t="shared" si="14"/>
        <v>25217</v>
      </c>
      <c r="H30" s="34">
        <f t="shared" si="14"/>
        <v>50065.2</v>
      </c>
      <c r="I30" s="34">
        <f t="shared" si="14"/>
        <v>0</v>
      </c>
      <c r="J30" s="34">
        <f t="shared" si="14"/>
        <v>0</v>
      </c>
      <c r="K30" s="34">
        <f t="shared" si="14"/>
        <v>0</v>
      </c>
      <c r="L30" s="34">
        <f t="shared" si="14"/>
        <v>0</v>
      </c>
      <c r="M30" s="34">
        <f t="shared" si="14"/>
        <v>0</v>
      </c>
      <c r="N30" s="34">
        <f t="shared" si="14"/>
        <v>0</v>
      </c>
      <c r="O30" s="34">
        <f t="shared" si="14"/>
        <v>0</v>
      </c>
      <c r="P30" s="28">
        <f t="shared" si="1"/>
        <v>150410.79999999999</v>
      </c>
      <c r="Q30" s="4"/>
      <c r="R30" s="4"/>
    </row>
    <row r="31" spans="1:18" ht="17.25" customHeight="1">
      <c r="A31" s="52" t="s">
        <v>21</v>
      </c>
      <c r="B31" s="14" t="s">
        <v>17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/>
      <c r="J31" s="16"/>
      <c r="K31" s="16"/>
      <c r="L31" s="16"/>
      <c r="M31" s="16"/>
      <c r="N31" s="16"/>
      <c r="O31" s="16"/>
      <c r="P31" s="28">
        <f t="shared" si="1"/>
        <v>0</v>
      </c>
      <c r="Q31" s="4"/>
      <c r="R31" s="4"/>
    </row>
    <row r="32" spans="1:18" ht="17.25" customHeight="1">
      <c r="A32" s="52"/>
      <c r="B32" s="14" t="s">
        <v>18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/>
      <c r="J32" s="16"/>
      <c r="K32" s="16"/>
      <c r="L32" s="16"/>
      <c r="M32" s="16"/>
      <c r="N32" s="16"/>
      <c r="O32" s="16"/>
      <c r="P32" s="28">
        <f t="shared" si="1"/>
        <v>0</v>
      </c>
      <c r="Q32" s="4"/>
      <c r="R32" s="4"/>
    </row>
    <row r="33" spans="1:18" ht="17.25" customHeight="1">
      <c r="A33" s="52"/>
      <c r="B33" s="15" t="s">
        <v>14</v>
      </c>
      <c r="C33" s="34">
        <f>C32+C31</f>
        <v>0</v>
      </c>
      <c r="D33" s="34">
        <f t="shared" ref="D33:O33" si="15">D32+D31</f>
        <v>0</v>
      </c>
      <c r="E33" s="34">
        <f t="shared" si="15"/>
        <v>0</v>
      </c>
      <c r="F33" s="34">
        <f t="shared" si="15"/>
        <v>0</v>
      </c>
      <c r="G33" s="34">
        <f t="shared" si="15"/>
        <v>0</v>
      </c>
      <c r="H33" s="34">
        <f t="shared" si="15"/>
        <v>0</v>
      </c>
      <c r="I33" s="34">
        <f t="shared" si="15"/>
        <v>0</v>
      </c>
      <c r="J33" s="34">
        <f t="shared" si="15"/>
        <v>0</v>
      </c>
      <c r="K33" s="34">
        <f t="shared" si="15"/>
        <v>0</v>
      </c>
      <c r="L33" s="34">
        <f t="shared" si="15"/>
        <v>0</v>
      </c>
      <c r="M33" s="34">
        <f t="shared" si="15"/>
        <v>0</v>
      </c>
      <c r="N33" s="34">
        <f t="shared" si="15"/>
        <v>0</v>
      </c>
      <c r="O33" s="34">
        <f t="shared" si="15"/>
        <v>0</v>
      </c>
      <c r="P33" s="28">
        <f t="shared" si="1"/>
        <v>0</v>
      </c>
      <c r="Q33" s="4"/>
      <c r="R33" s="4"/>
    </row>
    <row r="34" spans="1:18" ht="15.75">
      <c r="A34" s="54" t="s">
        <v>25</v>
      </c>
      <c r="B34" s="14" t="s">
        <v>17</v>
      </c>
      <c r="C34" s="16">
        <v>0</v>
      </c>
      <c r="D34" s="16">
        <v>1122.0999999999999</v>
      </c>
      <c r="E34" s="16">
        <v>1016.2</v>
      </c>
      <c r="F34" s="16">
        <v>1075.8</v>
      </c>
      <c r="G34" s="16">
        <v>1112.8</v>
      </c>
      <c r="H34" s="16">
        <v>1327.7</v>
      </c>
      <c r="I34" s="16"/>
      <c r="J34" s="16"/>
      <c r="K34" s="16"/>
      <c r="L34" s="16"/>
      <c r="M34" s="16"/>
      <c r="N34" s="16"/>
      <c r="O34" s="16"/>
      <c r="P34" s="28">
        <f t="shared" si="1"/>
        <v>5654.6</v>
      </c>
      <c r="Q34" s="4"/>
      <c r="R34" s="4"/>
    </row>
    <row r="35" spans="1:18" ht="15.75">
      <c r="A35" s="54"/>
      <c r="B35" s="14" t="s">
        <v>18</v>
      </c>
      <c r="C35" s="16">
        <v>0</v>
      </c>
      <c r="D35" s="16">
        <v>338.9</v>
      </c>
      <c r="E35" s="16">
        <v>306.89999999999998</v>
      </c>
      <c r="F35" s="16">
        <v>324.8</v>
      </c>
      <c r="G35" s="16">
        <v>336.1</v>
      </c>
      <c r="H35" s="16">
        <v>385.6</v>
      </c>
      <c r="I35" s="16"/>
      <c r="J35" s="16"/>
      <c r="K35" s="16"/>
      <c r="L35" s="16"/>
      <c r="M35" s="16"/>
      <c r="N35" s="16"/>
      <c r="O35" s="16"/>
      <c r="P35" s="28">
        <f t="shared" si="1"/>
        <v>1692.2999999999997</v>
      </c>
      <c r="Q35" s="4"/>
      <c r="R35" s="4"/>
    </row>
    <row r="36" spans="1:18" ht="31.5" customHeight="1">
      <c r="A36" s="54"/>
      <c r="B36" s="15" t="s">
        <v>14</v>
      </c>
      <c r="C36" s="34">
        <f t="shared" ref="C36:O36" si="16">C35+C34</f>
        <v>0</v>
      </c>
      <c r="D36" s="34">
        <f t="shared" si="16"/>
        <v>1461</v>
      </c>
      <c r="E36" s="34">
        <f t="shared" si="16"/>
        <v>1323.1</v>
      </c>
      <c r="F36" s="34">
        <f t="shared" si="16"/>
        <v>1400.6</v>
      </c>
      <c r="G36" s="34">
        <f t="shared" si="16"/>
        <v>1448.9</v>
      </c>
      <c r="H36" s="34">
        <f t="shared" si="16"/>
        <v>1713.3000000000002</v>
      </c>
      <c r="I36" s="34">
        <f t="shared" si="16"/>
        <v>0</v>
      </c>
      <c r="J36" s="34">
        <f t="shared" si="16"/>
        <v>0</v>
      </c>
      <c r="K36" s="34">
        <f t="shared" si="16"/>
        <v>0</v>
      </c>
      <c r="L36" s="34">
        <f t="shared" si="16"/>
        <v>0</v>
      </c>
      <c r="M36" s="34">
        <f t="shared" si="16"/>
        <v>0</v>
      </c>
      <c r="N36" s="34">
        <f t="shared" si="16"/>
        <v>0</v>
      </c>
      <c r="O36" s="34">
        <f t="shared" si="16"/>
        <v>0</v>
      </c>
      <c r="P36" s="28">
        <f t="shared" si="1"/>
        <v>7346.9000000000005</v>
      </c>
      <c r="Q36" s="4"/>
      <c r="R36" s="4"/>
    </row>
    <row r="37" spans="1:18" ht="15.75">
      <c r="A37" s="60" t="s">
        <v>26</v>
      </c>
      <c r="B37" s="14" t="s">
        <v>17</v>
      </c>
      <c r="C37" s="34">
        <f>C40+C43+C46+C49</f>
        <v>0</v>
      </c>
      <c r="D37" s="34">
        <f t="shared" ref="D37:O38" si="17">D40+D43+D46+D49</f>
        <v>49.4</v>
      </c>
      <c r="E37" s="34">
        <f t="shared" si="17"/>
        <v>53.4</v>
      </c>
      <c r="F37" s="34">
        <f t="shared" si="17"/>
        <v>35.5</v>
      </c>
      <c r="G37" s="34">
        <f t="shared" si="17"/>
        <v>17.7</v>
      </c>
      <c r="H37" s="34">
        <f t="shared" si="17"/>
        <v>60.6</v>
      </c>
      <c r="I37" s="34">
        <f t="shared" si="17"/>
        <v>0</v>
      </c>
      <c r="J37" s="34">
        <f t="shared" si="17"/>
        <v>0</v>
      </c>
      <c r="K37" s="34">
        <f t="shared" si="17"/>
        <v>0</v>
      </c>
      <c r="L37" s="34">
        <f t="shared" si="17"/>
        <v>0</v>
      </c>
      <c r="M37" s="34">
        <f t="shared" si="17"/>
        <v>0</v>
      </c>
      <c r="N37" s="34">
        <f t="shared" si="17"/>
        <v>0</v>
      </c>
      <c r="O37" s="34">
        <f t="shared" si="17"/>
        <v>0</v>
      </c>
      <c r="P37" s="28">
        <f t="shared" si="1"/>
        <v>216.6</v>
      </c>
      <c r="Q37" s="4"/>
      <c r="R37" s="4"/>
    </row>
    <row r="38" spans="1:18" ht="15.75">
      <c r="A38" s="60"/>
      <c r="B38" s="14" t="s">
        <v>18</v>
      </c>
      <c r="C38" s="34">
        <f>C41+C44+C47+C50</f>
        <v>0</v>
      </c>
      <c r="D38" s="34">
        <f t="shared" si="17"/>
        <v>14.9</v>
      </c>
      <c r="E38" s="34">
        <f t="shared" si="17"/>
        <v>16.100000000000001</v>
      </c>
      <c r="F38" s="34">
        <f t="shared" si="17"/>
        <v>10.7</v>
      </c>
      <c r="G38" s="34">
        <f t="shared" si="17"/>
        <v>12.9</v>
      </c>
      <c r="H38" s="34">
        <f t="shared" si="17"/>
        <v>10.8</v>
      </c>
      <c r="I38" s="34">
        <f t="shared" si="17"/>
        <v>0</v>
      </c>
      <c r="J38" s="34">
        <f t="shared" si="17"/>
        <v>0</v>
      </c>
      <c r="K38" s="34">
        <f t="shared" si="17"/>
        <v>0</v>
      </c>
      <c r="L38" s="34">
        <f t="shared" si="17"/>
        <v>0</v>
      </c>
      <c r="M38" s="34">
        <f t="shared" si="17"/>
        <v>0</v>
      </c>
      <c r="N38" s="34">
        <f t="shared" si="17"/>
        <v>0</v>
      </c>
      <c r="O38" s="34">
        <f t="shared" si="17"/>
        <v>0</v>
      </c>
      <c r="P38" s="28">
        <f t="shared" si="1"/>
        <v>65.400000000000006</v>
      </c>
      <c r="Q38" s="4"/>
      <c r="R38" s="4"/>
    </row>
    <row r="39" spans="1:18" ht="75" customHeight="1">
      <c r="A39" s="60"/>
      <c r="B39" s="15" t="s">
        <v>14</v>
      </c>
      <c r="C39" s="34">
        <f t="shared" ref="C39:O39" si="18">C38+C37</f>
        <v>0</v>
      </c>
      <c r="D39" s="34">
        <f t="shared" si="18"/>
        <v>64.3</v>
      </c>
      <c r="E39" s="34">
        <f t="shared" si="18"/>
        <v>69.5</v>
      </c>
      <c r="F39" s="34">
        <f t="shared" si="18"/>
        <v>46.2</v>
      </c>
      <c r="G39" s="34">
        <f t="shared" si="18"/>
        <v>30.6</v>
      </c>
      <c r="H39" s="34">
        <f t="shared" si="18"/>
        <v>71.400000000000006</v>
      </c>
      <c r="I39" s="34">
        <f t="shared" si="18"/>
        <v>0</v>
      </c>
      <c r="J39" s="34">
        <f t="shared" si="18"/>
        <v>0</v>
      </c>
      <c r="K39" s="34">
        <f t="shared" si="18"/>
        <v>0</v>
      </c>
      <c r="L39" s="34">
        <f t="shared" si="18"/>
        <v>0</v>
      </c>
      <c r="M39" s="34">
        <f t="shared" si="18"/>
        <v>0</v>
      </c>
      <c r="N39" s="34">
        <f t="shared" si="18"/>
        <v>0</v>
      </c>
      <c r="O39" s="34">
        <f t="shared" si="18"/>
        <v>0</v>
      </c>
      <c r="P39" s="28">
        <f t="shared" si="1"/>
        <v>282</v>
      </c>
      <c r="Q39" s="4"/>
      <c r="R39" s="4"/>
    </row>
    <row r="40" spans="1:18" ht="15.75">
      <c r="A40" s="52" t="s">
        <v>19</v>
      </c>
      <c r="B40" s="14" t="s">
        <v>17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/>
      <c r="J40" s="16"/>
      <c r="K40" s="16"/>
      <c r="L40" s="16"/>
      <c r="M40" s="16"/>
      <c r="N40" s="16"/>
      <c r="O40" s="16"/>
      <c r="P40" s="28">
        <f t="shared" si="1"/>
        <v>0</v>
      </c>
      <c r="Q40" s="4"/>
      <c r="R40" s="4"/>
    </row>
    <row r="41" spans="1:18" ht="15.75">
      <c r="A41" s="52"/>
      <c r="B41" s="14" t="s">
        <v>18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/>
      <c r="J41" s="16"/>
      <c r="K41" s="16"/>
      <c r="L41" s="16"/>
      <c r="M41" s="16"/>
      <c r="N41" s="16"/>
      <c r="O41" s="16"/>
      <c r="P41" s="28">
        <f t="shared" si="1"/>
        <v>0</v>
      </c>
      <c r="Q41" s="4"/>
      <c r="R41" s="4"/>
    </row>
    <row r="42" spans="1:18" ht="15.75">
      <c r="A42" s="52"/>
      <c r="B42" s="15" t="s">
        <v>14</v>
      </c>
      <c r="C42" s="34">
        <f>C41+C40</f>
        <v>0</v>
      </c>
      <c r="D42" s="34">
        <f t="shared" ref="D42:O42" si="19">D41+D40</f>
        <v>0</v>
      </c>
      <c r="E42" s="34">
        <f t="shared" si="19"/>
        <v>0</v>
      </c>
      <c r="F42" s="34">
        <f t="shared" si="19"/>
        <v>0</v>
      </c>
      <c r="G42" s="34">
        <f t="shared" si="19"/>
        <v>0</v>
      </c>
      <c r="H42" s="34">
        <f t="shared" si="19"/>
        <v>0</v>
      </c>
      <c r="I42" s="34">
        <f t="shared" si="19"/>
        <v>0</v>
      </c>
      <c r="J42" s="34">
        <f t="shared" si="19"/>
        <v>0</v>
      </c>
      <c r="K42" s="34">
        <f t="shared" si="19"/>
        <v>0</v>
      </c>
      <c r="L42" s="34">
        <f t="shared" si="19"/>
        <v>0</v>
      </c>
      <c r="M42" s="34">
        <f t="shared" si="19"/>
        <v>0</v>
      </c>
      <c r="N42" s="34">
        <f t="shared" si="19"/>
        <v>0</v>
      </c>
      <c r="O42" s="34">
        <f t="shared" si="19"/>
        <v>0</v>
      </c>
      <c r="P42" s="28">
        <f t="shared" si="1"/>
        <v>0</v>
      </c>
      <c r="Q42" s="4"/>
      <c r="R42" s="4"/>
    </row>
    <row r="43" spans="1:18" ht="15.75">
      <c r="A43" s="52" t="s">
        <v>20</v>
      </c>
      <c r="B43" s="14" t="s">
        <v>17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/>
      <c r="J43" s="16"/>
      <c r="K43" s="16"/>
      <c r="L43" s="16"/>
      <c r="M43" s="16"/>
      <c r="N43" s="16"/>
      <c r="O43" s="16"/>
      <c r="P43" s="28">
        <f t="shared" si="1"/>
        <v>0</v>
      </c>
      <c r="Q43" s="4"/>
      <c r="R43" s="4"/>
    </row>
    <row r="44" spans="1:18" ht="15.75">
      <c r="A44" s="52"/>
      <c r="B44" s="14" t="s">
        <v>18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/>
      <c r="J44" s="16"/>
      <c r="K44" s="16"/>
      <c r="L44" s="16"/>
      <c r="M44" s="16"/>
      <c r="N44" s="16"/>
      <c r="O44" s="16"/>
      <c r="P44" s="28">
        <f t="shared" si="1"/>
        <v>0</v>
      </c>
      <c r="Q44" s="4"/>
      <c r="R44" s="4"/>
    </row>
    <row r="45" spans="1:18" ht="15.75">
      <c r="A45" s="52"/>
      <c r="B45" s="15" t="s">
        <v>14</v>
      </c>
      <c r="C45" s="34">
        <f>C44+C43</f>
        <v>0</v>
      </c>
      <c r="D45" s="34">
        <f t="shared" ref="D45:O45" si="20">D44+D43</f>
        <v>0</v>
      </c>
      <c r="E45" s="34">
        <f t="shared" si="20"/>
        <v>0</v>
      </c>
      <c r="F45" s="34">
        <f t="shared" si="20"/>
        <v>0</v>
      </c>
      <c r="G45" s="34">
        <f t="shared" si="20"/>
        <v>0</v>
      </c>
      <c r="H45" s="34">
        <f t="shared" si="20"/>
        <v>0</v>
      </c>
      <c r="I45" s="34">
        <f t="shared" si="20"/>
        <v>0</v>
      </c>
      <c r="J45" s="34">
        <f t="shared" si="20"/>
        <v>0</v>
      </c>
      <c r="K45" s="34">
        <f t="shared" si="20"/>
        <v>0</v>
      </c>
      <c r="L45" s="34">
        <f t="shared" si="20"/>
        <v>0</v>
      </c>
      <c r="M45" s="34">
        <f t="shared" si="20"/>
        <v>0</v>
      </c>
      <c r="N45" s="34">
        <f t="shared" si="20"/>
        <v>0</v>
      </c>
      <c r="O45" s="34">
        <f t="shared" si="20"/>
        <v>0</v>
      </c>
      <c r="P45" s="28">
        <f t="shared" si="1"/>
        <v>0</v>
      </c>
      <c r="Q45" s="4"/>
      <c r="R45" s="4"/>
    </row>
    <row r="46" spans="1:18" ht="15.75">
      <c r="A46" s="52" t="s">
        <v>21</v>
      </c>
      <c r="B46" s="14" t="s">
        <v>17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/>
      <c r="J46" s="16"/>
      <c r="K46" s="16"/>
      <c r="L46" s="16"/>
      <c r="M46" s="16"/>
      <c r="N46" s="16"/>
      <c r="O46" s="16"/>
      <c r="P46" s="28">
        <f t="shared" si="1"/>
        <v>0</v>
      </c>
      <c r="Q46" s="4"/>
      <c r="R46" s="4"/>
    </row>
    <row r="47" spans="1:18" ht="15.75">
      <c r="A47" s="52"/>
      <c r="B47" s="14" t="s">
        <v>18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/>
      <c r="J47" s="16"/>
      <c r="K47" s="16"/>
      <c r="L47" s="16"/>
      <c r="M47" s="16"/>
      <c r="N47" s="16"/>
      <c r="O47" s="16"/>
      <c r="P47" s="28">
        <f t="shared" si="1"/>
        <v>0</v>
      </c>
      <c r="Q47" s="4"/>
      <c r="R47" s="4"/>
    </row>
    <row r="48" spans="1:18" ht="15.75">
      <c r="A48" s="52"/>
      <c r="B48" s="15" t="s">
        <v>14</v>
      </c>
      <c r="C48" s="34">
        <f>C47+C46</f>
        <v>0</v>
      </c>
      <c r="D48" s="34">
        <f t="shared" ref="D48:O48" si="21">D47+D46</f>
        <v>0</v>
      </c>
      <c r="E48" s="34">
        <f t="shared" si="21"/>
        <v>0</v>
      </c>
      <c r="F48" s="34">
        <f t="shared" si="21"/>
        <v>0</v>
      </c>
      <c r="G48" s="34">
        <f t="shared" si="21"/>
        <v>0</v>
      </c>
      <c r="H48" s="34">
        <f t="shared" si="21"/>
        <v>0</v>
      </c>
      <c r="I48" s="34">
        <f t="shared" si="21"/>
        <v>0</v>
      </c>
      <c r="J48" s="34">
        <f t="shared" si="21"/>
        <v>0</v>
      </c>
      <c r="K48" s="34">
        <f t="shared" si="21"/>
        <v>0</v>
      </c>
      <c r="L48" s="34">
        <f t="shared" si="21"/>
        <v>0</v>
      </c>
      <c r="M48" s="34">
        <f t="shared" si="21"/>
        <v>0</v>
      </c>
      <c r="N48" s="34">
        <f t="shared" si="21"/>
        <v>0</v>
      </c>
      <c r="O48" s="34">
        <f t="shared" si="21"/>
        <v>0</v>
      </c>
      <c r="P48" s="28">
        <f t="shared" si="1"/>
        <v>0</v>
      </c>
      <c r="Q48" s="4"/>
      <c r="R48" s="4"/>
    </row>
    <row r="49" spans="1:18" ht="15.75">
      <c r="A49" s="52" t="s">
        <v>22</v>
      </c>
      <c r="B49" s="14" t="s">
        <v>17</v>
      </c>
      <c r="C49" s="16">
        <v>0</v>
      </c>
      <c r="D49" s="16">
        <v>49.4</v>
      </c>
      <c r="E49" s="16">
        <v>53.4</v>
      </c>
      <c r="F49" s="16">
        <v>35.5</v>
      </c>
      <c r="G49" s="16">
        <v>17.7</v>
      </c>
      <c r="H49" s="16">
        <v>60.6</v>
      </c>
      <c r="I49" s="16"/>
      <c r="J49" s="16"/>
      <c r="K49" s="16"/>
      <c r="L49" s="16"/>
      <c r="M49" s="16"/>
      <c r="N49" s="16"/>
      <c r="O49" s="16"/>
      <c r="P49" s="28">
        <f t="shared" si="1"/>
        <v>216.6</v>
      </c>
      <c r="Q49" s="4"/>
      <c r="R49" s="4"/>
    </row>
    <row r="50" spans="1:18" ht="15.75">
      <c r="A50" s="52"/>
      <c r="B50" s="14" t="s">
        <v>18</v>
      </c>
      <c r="C50" s="16">
        <v>0</v>
      </c>
      <c r="D50" s="16">
        <v>14.9</v>
      </c>
      <c r="E50" s="16">
        <v>16.100000000000001</v>
      </c>
      <c r="F50" s="16">
        <v>10.7</v>
      </c>
      <c r="G50" s="16">
        <v>12.9</v>
      </c>
      <c r="H50" s="16">
        <v>10.8</v>
      </c>
      <c r="I50" s="16"/>
      <c r="J50" s="16"/>
      <c r="K50" s="16"/>
      <c r="L50" s="16"/>
      <c r="M50" s="16"/>
      <c r="N50" s="16"/>
      <c r="O50" s="16"/>
      <c r="P50" s="28">
        <f t="shared" si="1"/>
        <v>65.400000000000006</v>
      </c>
      <c r="Q50" s="4"/>
      <c r="R50" s="4"/>
    </row>
    <row r="51" spans="1:18" ht="15.75">
      <c r="A51" s="52"/>
      <c r="B51" s="15" t="s">
        <v>14</v>
      </c>
      <c r="C51" s="34">
        <f>C50+C49</f>
        <v>0</v>
      </c>
      <c r="D51" s="34">
        <f t="shared" ref="D51:O51" si="22">D50+D49</f>
        <v>64.3</v>
      </c>
      <c r="E51" s="34">
        <f t="shared" si="22"/>
        <v>69.5</v>
      </c>
      <c r="F51" s="34">
        <f t="shared" si="22"/>
        <v>46.2</v>
      </c>
      <c r="G51" s="34">
        <f t="shared" si="22"/>
        <v>30.6</v>
      </c>
      <c r="H51" s="34">
        <f t="shared" si="22"/>
        <v>71.400000000000006</v>
      </c>
      <c r="I51" s="34">
        <f t="shared" si="22"/>
        <v>0</v>
      </c>
      <c r="J51" s="34">
        <f t="shared" si="22"/>
        <v>0</v>
      </c>
      <c r="K51" s="34">
        <f t="shared" si="22"/>
        <v>0</v>
      </c>
      <c r="L51" s="34">
        <f t="shared" si="22"/>
        <v>0</v>
      </c>
      <c r="M51" s="34">
        <f t="shared" si="22"/>
        <v>0</v>
      </c>
      <c r="N51" s="34">
        <f t="shared" si="22"/>
        <v>0</v>
      </c>
      <c r="O51" s="34">
        <f t="shared" si="22"/>
        <v>0</v>
      </c>
      <c r="P51" s="28">
        <f t="shared" si="1"/>
        <v>282</v>
      </c>
      <c r="Q51" s="4"/>
      <c r="R51" s="4"/>
    </row>
    <row r="52" spans="1:18" ht="15.75">
      <c r="A52" s="54" t="s">
        <v>27</v>
      </c>
      <c r="B52" s="14" t="s">
        <v>17</v>
      </c>
      <c r="C52" s="34">
        <f>C55+C58+C61</f>
        <v>0</v>
      </c>
      <c r="D52" s="34">
        <f t="shared" ref="D52:O52" si="23">D55+D58+D61</f>
        <v>18978.8</v>
      </c>
      <c r="E52" s="34">
        <f t="shared" si="23"/>
        <v>19378.599999999999</v>
      </c>
      <c r="F52" s="34">
        <f t="shared" si="23"/>
        <v>21683.7</v>
      </c>
      <c r="G52" s="34">
        <f t="shared" si="23"/>
        <v>19262.2</v>
      </c>
      <c r="H52" s="34">
        <f t="shared" si="23"/>
        <v>28259.200000000001</v>
      </c>
      <c r="I52" s="34">
        <f t="shared" si="23"/>
        <v>0</v>
      </c>
      <c r="J52" s="34">
        <f t="shared" si="23"/>
        <v>0</v>
      </c>
      <c r="K52" s="34">
        <f t="shared" si="23"/>
        <v>0</v>
      </c>
      <c r="L52" s="34">
        <f t="shared" si="23"/>
        <v>0</v>
      </c>
      <c r="M52" s="34">
        <f t="shared" si="23"/>
        <v>0</v>
      </c>
      <c r="N52" s="34">
        <f t="shared" si="23"/>
        <v>0</v>
      </c>
      <c r="O52" s="34">
        <f t="shared" si="23"/>
        <v>0</v>
      </c>
      <c r="P52" s="28">
        <f t="shared" si="1"/>
        <v>107562.49999999999</v>
      </c>
      <c r="Q52" s="4"/>
      <c r="R52" s="4"/>
    </row>
    <row r="53" spans="1:18" ht="15.75">
      <c r="A53" s="54"/>
      <c r="B53" s="14" t="s">
        <v>18</v>
      </c>
      <c r="C53" s="34">
        <f t="shared" ref="C53:O53" si="24">C56+C59+C62</f>
        <v>130.69999999999999</v>
      </c>
      <c r="D53" s="34">
        <f t="shared" si="24"/>
        <v>6100.1</v>
      </c>
      <c r="E53" s="34">
        <f t="shared" si="24"/>
        <v>5714</v>
      </c>
      <c r="F53" s="34">
        <f t="shared" si="24"/>
        <v>6552.9000000000005</v>
      </c>
      <c r="G53" s="34">
        <f t="shared" si="24"/>
        <v>5696.3</v>
      </c>
      <c r="H53" s="34">
        <f t="shared" si="24"/>
        <v>8351.7999999999993</v>
      </c>
      <c r="I53" s="34">
        <f t="shared" si="24"/>
        <v>0</v>
      </c>
      <c r="J53" s="34">
        <f t="shared" si="24"/>
        <v>0</v>
      </c>
      <c r="K53" s="34">
        <f t="shared" si="24"/>
        <v>0</v>
      </c>
      <c r="L53" s="34">
        <f t="shared" si="24"/>
        <v>0</v>
      </c>
      <c r="M53" s="34">
        <f t="shared" si="24"/>
        <v>0</v>
      </c>
      <c r="N53" s="34">
        <f t="shared" si="24"/>
        <v>0</v>
      </c>
      <c r="O53" s="34">
        <f t="shared" si="24"/>
        <v>0</v>
      </c>
      <c r="P53" s="28">
        <f t="shared" si="1"/>
        <v>32415.1</v>
      </c>
      <c r="Q53" s="4"/>
      <c r="R53" s="4"/>
    </row>
    <row r="54" spans="1:18" ht="15.75">
      <c r="A54" s="54"/>
      <c r="B54" s="15" t="s">
        <v>14</v>
      </c>
      <c r="C54" s="34">
        <f>C53+C52</f>
        <v>130.69999999999999</v>
      </c>
      <c r="D54" s="34">
        <f t="shared" ref="D54:O54" si="25">D53+D52</f>
        <v>25078.9</v>
      </c>
      <c r="E54" s="34">
        <f t="shared" si="25"/>
        <v>25092.6</v>
      </c>
      <c r="F54" s="34">
        <f t="shared" si="25"/>
        <v>28236.600000000002</v>
      </c>
      <c r="G54" s="34">
        <f t="shared" si="25"/>
        <v>24958.5</v>
      </c>
      <c r="H54" s="34">
        <f t="shared" si="25"/>
        <v>36611</v>
      </c>
      <c r="I54" s="34">
        <f t="shared" si="25"/>
        <v>0</v>
      </c>
      <c r="J54" s="34">
        <f t="shared" si="25"/>
        <v>0</v>
      </c>
      <c r="K54" s="34">
        <f t="shared" si="25"/>
        <v>0</v>
      </c>
      <c r="L54" s="34">
        <f t="shared" si="25"/>
        <v>0</v>
      </c>
      <c r="M54" s="34">
        <f t="shared" si="25"/>
        <v>0</v>
      </c>
      <c r="N54" s="34">
        <f t="shared" si="25"/>
        <v>0</v>
      </c>
      <c r="O54" s="34">
        <f t="shared" si="25"/>
        <v>0</v>
      </c>
      <c r="P54" s="28">
        <f t="shared" si="1"/>
        <v>139977.60000000001</v>
      </c>
      <c r="Q54" s="4"/>
      <c r="R54" s="4"/>
    </row>
    <row r="55" spans="1:18" ht="15.75">
      <c r="A55" s="52" t="s">
        <v>19</v>
      </c>
      <c r="B55" s="14" t="s">
        <v>17</v>
      </c>
      <c r="C55" s="16">
        <v>0</v>
      </c>
      <c r="D55" s="16">
        <v>552</v>
      </c>
      <c r="E55" s="16">
        <v>512.29999999999995</v>
      </c>
      <c r="F55" s="16">
        <v>546.4</v>
      </c>
      <c r="G55" s="16">
        <v>471</v>
      </c>
      <c r="H55" s="16">
        <v>515.70000000000005</v>
      </c>
      <c r="I55" s="16"/>
      <c r="J55" s="16"/>
      <c r="K55" s="16"/>
      <c r="L55" s="16"/>
      <c r="M55" s="16"/>
      <c r="N55" s="16"/>
      <c r="O55" s="16"/>
      <c r="P55" s="28">
        <f t="shared" si="1"/>
        <v>2597.3999999999996</v>
      </c>
      <c r="Q55" s="4"/>
      <c r="R55" s="4"/>
    </row>
    <row r="56" spans="1:18" ht="15.75">
      <c r="A56" s="52"/>
      <c r="B56" s="14" t="s">
        <v>18</v>
      </c>
      <c r="C56" s="16">
        <v>0</v>
      </c>
      <c r="D56" s="16">
        <v>163.80000000000001</v>
      </c>
      <c r="E56" s="16">
        <v>163</v>
      </c>
      <c r="F56" s="16">
        <v>154.6</v>
      </c>
      <c r="G56" s="16">
        <v>149.1</v>
      </c>
      <c r="H56" s="16">
        <v>145.5</v>
      </c>
      <c r="I56" s="16"/>
      <c r="J56" s="16"/>
      <c r="K56" s="16"/>
      <c r="L56" s="16"/>
      <c r="M56" s="16"/>
      <c r="N56" s="16"/>
      <c r="O56" s="16"/>
      <c r="P56" s="28">
        <f t="shared" si="1"/>
        <v>776</v>
      </c>
      <c r="Q56" s="4"/>
      <c r="R56" s="4"/>
    </row>
    <row r="57" spans="1:18" ht="15.75">
      <c r="A57" s="52"/>
      <c r="B57" s="15" t="s">
        <v>14</v>
      </c>
      <c r="C57" s="34">
        <f>C56+C55</f>
        <v>0</v>
      </c>
      <c r="D57" s="34">
        <f t="shared" ref="D57:O57" si="26">D56+D55</f>
        <v>715.8</v>
      </c>
      <c r="E57" s="34">
        <f t="shared" si="26"/>
        <v>675.3</v>
      </c>
      <c r="F57" s="34">
        <f t="shared" si="26"/>
        <v>701</v>
      </c>
      <c r="G57" s="34">
        <f t="shared" si="26"/>
        <v>620.1</v>
      </c>
      <c r="H57" s="34">
        <f t="shared" si="26"/>
        <v>661.2</v>
      </c>
      <c r="I57" s="34">
        <f t="shared" si="26"/>
        <v>0</v>
      </c>
      <c r="J57" s="34">
        <f t="shared" si="26"/>
        <v>0</v>
      </c>
      <c r="K57" s="34">
        <f t="shared" si="26"/>
        <v>0</v>
      </c>
      <c r="L57" s="34">
        <f t="shared" si="26"/>
        <v>0</v>
      </c>
      <c r="M57" s="34">
        <f t="shared" si="26"/>
        <v>0</v>
      </c>
      <c r="N57" s="34">
        <f t="shared" si="26"/>
        <v>0</v>
      </c>
      <c r="O57" s="34">
        <f t="shared" si="26"/>
        <v>0</v>
      </c>
      <c r="P57" s="28">
        <f t="shared" si="1"/>
        <v>3373.3999999999996</v>
      </c>
      <c r="Q57" s="4"/>
      <c r="R57" s="4"/>
    </row>
    <row r="58" spans="1:18" ht="15.75">
      <c r="A58" s="52" t="s">
        <v>20</v>
      </c>
      <c r="B58" s="14" t="s">
        <v>17</v>
      </c>
      <c r="C58" s="16">
        <v>0</v>
      </c>
      <c r="D58" s="16">
        <v>18077.599999999999</v>
      </c>
      <c r="E58" s="16">
        <v>18331</v>
      </c>
      <c r="F58" s="16">
        <v>20480.599999999999</v>
      </c>
      <c r="G58" s="16">
        <v>18198.400000000001</v>
      </c>
      <c r="H58" s="16">
        <v>27023.9</v>
      </c>
      <c r="I58" s="16"/>
      <c r="J58" s="16"/>
      <c r="K58" s="16"/>
      <c r="L58" s="16"/>
      <c r="M58" s="16"/>
      <c r="N58" s="16"/>
      <c r="O58" s="16"/>
      <c r="P58" s="28">
        <f t="shared" si="1"/>
        <v>102111.5</v>
      </c>
      <c r="Q58" s="4"/>
      <c r="R58" s="4"/>
    </row>
    <row r="59" spans="1:18" ht="15.75">
      <c r="A59" s="52"/>
      <c r="B59" s="14" t="s">
        <v>18</v>
      </c>
      <c r="C59" s="16">
        <v>130.69999999999999</v>
      </c>
      <c r="D59" s="16">
        <v>5830.8</v>
      </c>
      <c r="E59" s="16">
        <v>5390.1</v>
      </c>
      <c r="F59" s="16">
        <v>6200.1</v>
      </c>
      <c r="G59" s="16">
        <v>5368</v>
      </c>
      <c r="H59" s="16">
        <v>7988.2</v>
      </c>
      <c r="I59" s="16"/>
      <c r="J59" s="16"/>
      <c r="K59" s="16"/>
      <c r="L59" s="16"/>
      <c r="M59" s="16"/>
      <c r="N59" s="16"/>
      <c r="O59" s="16"/>
      <c r="P59" s="28">
        <f t="shared" si="1"/>
        <v>30777.200000000001</v>
      </c>
      <c r="Q59" s="4"/>
      <c r="R59" s="4"/>
    </row>
    <row r="60" spans="1:18" ht="15.75">
      <c r="A60" s="52"/>
      <c r="B60" s="15" t="s">
        <v>14</v>
      </c>
      <c r="C60" s="34">
        <f>C59+C58</f>
        <v>130.69999999999999</v>
      </c>
      <c r="D60" s="34">
        <f t="shared" ref="D60:O60" si="27">D59+D58</f>
        <v>23908.399999999998</v>
      </c>
      <c r="E60" s="34">
        <f t="shared" si="27"/>
        <v>23721.1</v>
      </c>
      <c r="F60" s="34">
        <f t="shared" si="27"/>
        <v>26680.699999999997</v>
      </c>
      <c r="G60" s="34">
        <f t="shared" si="27"/>
        <v>23566.400000000001</v>
      </c>
      <c r="H60" s="34">
        <f t="shared" si="27"/>
        <v>35012.1</v>
      </c>
      <c r="I60" s="34">
        <f t="shared" si="27"/>
        <v>0</v>
      </c>
      <c r="J60" s="34">
        <f t="shared" si="27"/>
        <v>0</v>
      </c>
      <c r="K60" s="34">
        <f t="shared" si="27"/>
        <v>0</v>
      </c>
      <c r="L60" s="34">
        <f t="shared" si="27"/>
        <v>0</v>
      </c>
      <c r="M60" s="34">
        <f t="shared" si="27"/>
        <v>0</v>
      </c>
      <c r="N60" s="34">
        <f t="shared" si="27"/>
        <v>0</v>
      </c>
      <c r="O60" s="34">
        <f t="shared" si="27"/>
        <v>0</v>
      </c>
      <c r="P60" s="28">
        <f t="shared" si="1"/>
        <v>132888.70000000001</v>
      </c>
      <c r="Q60" s="4"/>
      <c r="R60" s="4"/>
    </row>
    <row r="61" spans="1:18" ht="15.75">
      <c r="A61" s="52" t="s">
        <v>21</v>
      </c>
      <c r="B61" s="14" t="s">
        <v>17</v>
      </c>
      <c r="C61" s="16">
        <v>0</v>
      </c>
      <c r="D61" s="16">
        <v>349.2</v>
      </c>
      <c r="E61" s="16">
        <v>535.29999999999995</v>
      </c>
      <c r="F61" s="16">
        <v>656.7</v>
      </c>
      <c r="G61" s="16">
        <v>592.79999999999995</v>
      </c>
      <c r="H61" s="16">
        <v>719.6</v>
      </c>
      <c r="I61" s="16"/>
      <c r="J61" s="16"/>
      <c r="K61" s="16"/>
      <c r="L61" s="16"/>
      <c r="M61" s="16"/>
      <c r="N61" s="16"/>
      <c r="O61" s="16"/>
      <c r="P61" s="28">
        <f t="shared" si="1"/>
        <v>2853.6</v>
      </c>
      <c r="Q61" s="4"/>
      <c r="R61" s="4"/>
    </row>
    <row r="62" spans="1:18" ht="15.75">
      <c r="A62" s="52"/>
      <c r="B62" s="14" t="s">
        <v>18</v>
      </c>
      <c r="C62" s="16">
        <v>0</v>
      </c>
      <c r="D62" s="16">
        <v>105.5</v>
      </c>
      <c r="E62" s="16">
        <v>160.9</v>
      </c>
      <c r="F62" s="16">
        <v>198.2</v>
      </c>
      <c r="G62" s="16">
        <v>179.2</v>
      </c>
      <c r="H62" s="16">
        <v>218.1</v>
      </c>
      <c r="I62" s="16"/>
      <c r="J62" s="16"/>
      <c r="K62" s="16"/>
      <c r="L62" s="16"/>
      <c r="M62" s="16"/>
      <c r="N62" s="16"/>
      <c r="O62" s="16"/>
      <c r="P62" s="28">
        <f t="shared" si="1"/>
        <v>861.9</v>
      </c>
      <c r="Q62" s="4"/>
      <c r="R62" s="4"/>
    </row>
    <row r="63" spans="1:18" ht="15.75">
      <c r="A63" s="52"/>
      <c r="B63" s="15" t="s">
        <v>14</v>
      </c>
      <c r="C63" s="34">
        <f>C62+C61</f>
        <v>0</v>
      </c>
      <c r="D63" s="34">
        <f t="shared" ref="D63:O63" si="28">D62+D61</f>
        <v>454.7</v>
      </c>
      <c r="E63" s="34">
        <f t="shared" si="28"/>
        <v>696.19999999999993</v>
      </c>
      <c r="F63" s="34">
        <f t="shared" si="28"/>
        <v>854.90000000000009</v>
      </c>
      <c r="G63" s="34">
        <f t="shared" si="28"/>
        <v>772</v>
      </c>
      <c r="H63" s="34">
        <f t="shared" si="28"/>
        <v>937.7</v>
      </c>
      <c r="I63" s="34">
        <f t="shared" si="28"/>
        <v>0</v>
      </c>
      <c r="J63" s="34">
        <f t="shared" si="28"/>
        <v>0</v>
      </c>
      <c r="K63" s="34">
        <f t="shared" si="28"/>
        <v>0</v>
      </c>
      <c r="L63" s="34">
        <f t="shared" si="28"/>
        <v>0</v>
      </c>
      <c r="M63" s="34">
        <f t="shared" si="28"/>
        <v>0</v>
      </c>
      <c r="N63" s="34">
        <f t="shared" si="28"/>
        <v>0</v>
      </c>
      <c r="O63" s="34">
        <f t="shared" si="28"/>
        <v>0</v>
      </c>
      <c r="P63" s="28">
        <f t="shared" si="1"/>
        <v>3715.5</v>
      </c>
      <c r="Q63" s="4"/>
      <c r="R63" s="4"/>
    </row>
    <row r="64" spans="1:18" ht="15.75">
      <c r="A64" s="54" t="s">
        <v>28</v>
      </c>
      <c r="B64" s="14" t="s">
        <v>17</v>
      </c>
      <c r="C64" s="16">
        <v>0</v>
      </c>
      <c r="D64" s="16">
        <v>1103.8</v>
      </c>
      <c r="E64" s="16">
        <v>1112.9000000000001</v>
      </c>
      <c r="F64" s="16">
        <v>1233.5</v>
      </c>
      <c r="G64" s="16">
        <v>1133.5999999999999</v>
      </c>
      <c r="H64" s="16">
        <v>2153.6</v>
      </c>
      <c r="I64" s="16"/>
      <c r="J64" s="16"/>
      <c r="K64" s="16"/>
      <c r="L64" s="16"/>
      <c r="M64" s="16"/>
      <c r="N64" s="16"/>
      <c r="O64" s="16"/>
      <c r="P64" s="28">
        <f t="shared" si="1"/>
        <v>6737.4</v>
      </c>
      <c r="Q64" s="4"/>
      <c r="R64" s="4"/>
    </row>
    <row r="65" spans="1:18" ht="15.75">
      <c r="A65" s="54"/>
      <c r="B65" s="14" t="s">
        <v>18</v>
      </c>
      <c r="C65" s="16">
        <v>0</v>
      </c>
      <c r="D65" s="16">
        <v>347.1</v>
      </c>
      <c r="E65" s="16">
        <v>337.6</v>
      </c>
      <c r="F65" s="16">
        <v>356.7</v>
      </c>
      <c r="G65" s="16">
        <v>317.39999999999998</v>
      </c>
      <c r="H65" s="16">
        <v>627</v>
      </c>
      <c r="I65" s="16"/>
      <c r="J65" s="16"/>
      <c r="K65" s="16"/>
      <c r="L65" s="16"/>
      <c r="M65" s="16"/>
      <c r="N65" s="16"/>
      <c r="O65" s="16"/>
      <c r="P65" s="28">
        <f t="shared" si="1"/>
        <v>1985.8000000000002</v>
      </c>
      <c r="Q65" s="4"/>
      <c r="R65" s="4"/>
    </row>
    <row r="66" spans="1:18" ht="54" customHeight="1">
      <c r="A66" s="54"/>
      <c r="B66" s="15" t="s">
        <v>14</v>
      </c>
      <c r="C66" s="34">
        <f t="shared" ref="C66:O66" si="29">C65+C64</f>
        <v>0</v>
      </c>
      <c r="D66" s="34">
        <f t="shared" si="29"/>
        <v>1450.9</v>
      </c>
      <c r="E66" s="34">
        <f t="shared" si="29"/>
        <v>1450.5</v>
      </c>
      <c r="F66" s="34">
        <f t="shared" si="29"/>
        <v>1590.2</v>
      </c>
      <c r="G66" s="34">
        <f t="shared" si="29"/>
        <v>1451</v>
      </c>
      <c r="H66" s="34">
        <f t="shared" si="29"/>
        <v>2780.6</v>
      </c>
      <c r="I66" s="34">
        <f t="shared" si="29"/>
        <v>0</v>
      </c>
      <c r="J66" s="34">
        <f t="shared" si="29"/>
        <v>0</v>
      </c>
      <c r="K66" s="34">
        <f t="shared" si="29"/>
        <v>0</v>
      </c>
      <c r="L66" s="34">
        <f t="shared" si="29"/>
        <v>0</v>
      </c>
      <c r="M66" s="34">
        <f t="shared" si="29"/>
        <v>0</v>
      </c>
      <c r="N66" s="34">
        <f t="shared" si="29"/>
        <v>0</v>
      </c>
      <c r="O66" s="34">
        <f t="shared" si="29"/>
        <v>0</v>
      </c>
      <c r="P66" s="28">
        <f t="shared" si="1"/>
        <v>8723.2000000000007</v>
      </c>
      <c r="Q66" s="4"/>
      <c r="R66" s="4"/>
    </row>
    <row r="67" spans="1:18" s="1" customFormat="1" ht="16.5" customHeight="1">
      <c r="A67" s="60" t="s">
        <v>29</v>
      </c>
      <c r="B67" s="14" t="s">
        <v>17</v>
      </c>
      <c r="C67" s="35">
        <f>C70+C73</f>
        <v>0</v>
      </c>
      <c r="D67" s="35">
        <f t="shared" ref="D67:O68" si="30">D70+D73</f>
        <v>78.900000000000006</v>
      </c>
      <c r="E67" s="35">
        <f t="shared" si="30"/>
        <v>107.9</v>
      </c>
      <c r="F67" s="35">
        <f t="shared" si="30"/>
        <v>90.8</v>
      </c>
      <c r="G67" s="35">
        <f t="shared" si="30"/>
        <v>116.7</v>
      </c>
      <c r="H67" s="35">
        <f t="shared" si="30"/>
        <v>129.5</v>
      </c>
      <c r="I67" s="35">
        <f t="shared" si="30"/>
        <v>0</v>
      </c>
      <c r="J67" s="35">
        <f t="shared" si="30"/>
        <v>0</v>
      </c>
      <c r="K67" s="35">
        <f t="shared" si="30"/>
        <v>0</v>
      </c>
      <c r="L67" s="35">
        <f t="shared" si="30"/>
        <v>0</v>
      </c>
      <c r="M67" s="35">
        <f t="shared" si="30"/>
        <v>0</v>
      </c>
      <c r="N67" s="35">
        <f t="shared" si="30"/>
        <v>0</v>
      </c>
      <c r="O67" s="35">
        <f t="shared" si="30"/>
        <v>0</v>
      </c>
      <c r="P67" s="28">
        <f t="shared" si="1"/>
        <v>523.79999999999995</v>
      </c>
      <c r="Q67" s="18"/>
      <c r="R67" s="18"/>
    </row>
    <row r="68" spans="1:18" s="1" customFormat="1" ht="18.75" customHeight="1">
      <c r="A68" s="60"/>
      <c r="B68" s="14" t="s">
        <v>18</v>
      </c>
      <c r="C68" s="35">
        <f>C71+C74</f>
        <v>0</v>
      </c>
      <c r="D68" s="35">
        <f t="shared" si="30"/>
        <v>43</v>
      </c>
      <c r="E68" s="35">
        <f t="shared" si="30"/>
        <v>66</v>
      </c>
      <c r="F68" s="35">
        <f t="shared" si="30"/>
        <v>53.8</v>
      </c>
      <c r="G68" s="35">
        <f t="shared" si="30"/>
        <v>55.6</v>
      </c>
      <c r="H68" s="35">
        <f t="shared" si="30"/>
        <v>49.2</v>
      </c>
      <c r="I68" s="35">
        <f t="shared" si="30"/>
        <v>0</v>
      </c>
      <c r="J68" s="35">
        <f t="shared" si="30"/>
        <v>0</v>
      </c>
      <c r="K68" s="35">
        <f t="shared" si="30"/>
        <v>0</v>
      </c>
      <c r="L68" s="35">
        <f t="shared" si="30"/>
        <v>0</v>
      </c>
      <c r="M68" s="35">
        <f t="shared" si="30"/>
        <v>0</v>
      </c>
      <c r="N68" s="35">
        <f t="shared" si="30"/>
        <v>0</v>
      </c>
      <c r="O68" s="35">
        <f t="shared" si="30"/>
        <v>0</v>
      </c>
      <c r="P68" s="28">
        <f t="shared" si="1"/>
        <v>267.60000000000002</v>
      </c>
      <c r="Q68" s="18"/>
      <c r="R68" s="18"/>
    </row>
    <row r="69" spans="1:18" s="1" customFormat="1" ht="23.45" customHeight="1">
      <c r="A69" s="60"/>
      <c r="B69" s="14" t="s">
        <v>14</v>
      </c>
      <c r="C69" s="35">
        <f t="shared" ref="C69:O69" si="31">C68+C67</f>
        <v>0</v>
      </c>
      <c r="D69" s="35">
        <f t="shared" si="31"/>
        <v>121.9</v>
      </c>
      <c r="E69" s="35">
        <f t="shared" si="31"/>
        <v>173.9</v>
      </c>
      <c r="F69" s="35">
        <f t="shared" si="31"/>
        <v>144.6</v>
      </c>
      <c r="G69" s="35">
        <f t="shared" si="31"/>
        <v>172.3</v>
      </c>
      <c r="H69" s="35">
        <f t="shared" si="31"/>
        <v>178.7</v>
      </c>
      <c r="I69" s="35">
        <f t="shared" si="31"/>
        <v>0</v>
      </c>
      <c r="J69" s="35">
        <f t="shared" si="31"/>
        <v>0</v>
      </c>
      <c r="K69" s="35">
        <f t="shared" si="31"/>
        <v>0</v>
      </c>
      <c r="L69" s="35">
        <f t="shared" si="31"/>
        <v>0</v>
      </c>
      <c r="M69" s="35">
        <f t="shared" si="31"/>
        <v>0</v>
      </c>
      <c r="N69" s="35">
        <f t="shared" si="31"/>
        <v>0</v>
      </c>
      <c r="O69" s="35">
        <f t="shared" si="31"/>
        <v>0</v>
      </c>
      <c r="P69" s="28">
        <f t="shared" si="1"/>
        <v>791.40000000000009</v>
      </c>
      <c r="Q69" s="18"/>
      <c r="R69" s="18"/>
    </row>
    <row r="70" spans="1:18" s="1" customFormat="1" ht="23.45" customHeight="1">
      <c r="A70" s="61" t="s">
        <v>21</v>
      </c>
      <c r="B70" s="14" t="s">
        <v>17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/>
      <c r="J70" s="17"/>
      <c r="K70" s="17"/>
      <c r="L70" s="17"/>
      <c r="M70" s="17"/>
      <c r="N70" s="17"/>
      <c r="O70" s="17"/>
      <c r="P70" s="29">
        <f t="shared" si="1"/>
        <v>0</v>
      </c>
      <c r="Q70" s="18"/>
      <c r="R70" s="18"/>
    </row>
    <row r="71" spans="1:18" s="1" customFormat="1" ht="23.45" customHeight="1">
      <c r="A71" s="61"/>
      <c r="B71" s="14" t="s">
        <v>18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/>
      <c r="J71" s="17"/>
      <c r="K71" s="17"/>
      <c r="L71" s="17"/>
      <c r="M71" s="17"/>
      <c r="N71" s="17"/>
      <c r="O71" s="17"/>
      <c r="P71" s="29">
        <f t="shared" si="1"/>
        <v>0</v>
      </c>
      <c r="Q71" s="18"/>
      <c r="R71" s="18"/>
    </row>
    <row r="72" spans="1:18" s="1" customFormat="1" ht="23.45" customHeight="1">
      <c r="A72" s="61"/>
      <c r="B72" s="14" t="s">
        <v>14</v>
      </c>
      <c r="C72" s="35">
        <f t="shared" ref="C72:O72" si="32">C71+C70</f>
        <v>0</v>
      </c>
      <c r="D72" s="35">
        <f t="shared" si="32"/>
        <v>0</v>
      </c>
      <c r="E72" s="35">
        <f t="shared" si="32"/>
        <v>0</v>
      </c>
      <c r="F72" s="35">
        <f t="shared" si="32"/>
        <v>0</v>
      </c>
      <c r="G72" s="35">
        <f t="shared" si="32"/>
        <v>0</v>
      </c>
      <c r="H72" s="35">
        <f t="shared" si="32"/>
        <v>0</v>
      </c>
      <c r="I72" s="35">
        <f t="shared" si="32"/>
        <v>0</v>
      </c>
      <c r="J72" s="35">
        <f t="shared" si="32"/>
        <v>0</v>
      </c>
      <c r="K72" s="35">
        <f t="shared" si="32"/>
        <v>0</v>
      </c>
      <c r="L72" s="35">
        <f t="shared" si="32"/>
        <v>0</v>
      </c>
      <c r="M72" s="35">
        <f t="shared" si="32"/>
        <v>0</v>
      </c>
      <c r="N72" s="35">
        <f t="shared" si="32"/>
        <v>0</v>
      </c>
      <c r="O72" s="35">
        <f t="shared" si="32"/>
        <v>0</v>
      </c>
      <c r="P72" s="29">
        <f t="shared" si="1"/>
        <v>0</v>
      </c>
      <c r="Q72" s="18"/>
      <c r="R72" s="18"/>
    </row>
    <row r="73" spans="1:18" s="1" customFormat="1" ht="23.45" customHeight="1">
      <c r="A73" s="61" t="s">
        <v>22</v>
      </c>
      <c r="B73" s="14" t="s">
        <v>17</v>
      </c>
      <c r="C73" s="17">
        <v>0</v>
      </c>
      <c r="D73" s="17">
        <v>78.900000000000006</v>
      </c>
      <c r="E73" s="17">
        <v>107.9</v>
      </c>
      <c r="F73" s="17">
        <v>90.8</v>
      </c>
      <c r="G73" s="17">
        <v>116.7</v>
      </c>
      <c r="H73" s="17">
        <v>129.5</v>
      </c>
      <c r="I73" s="17"/>
      <c r="J73" s="17"/>
      <c r="K73" s="17"/>
      <c r="L73" s="17"/>
      <c r="M73" s="17"/>
      <c r="N73" s="17"/>
      <c r="O73" s="17"/>
      <c r="P73" s="29">
        <f t="shared" si="1"/>
        <v>523.79999999999995</v>
      </c>
      <c r="Q73" s="18"/>
      <c r="R73" s="18"/>
    </row>
    <row r="74" spans="1:18" s="1" customFormat="1" ht="23.45" customHeight="1">
      <c r="A74" s="61"/>
      <c r="B74" s="14" t="s">
        <v>18</v>
      </c>
      <c r="C74" s="17">
        <v>0</v>
      </c>
      <c r="D74" s="17">
        <v>43</v>
      </c>
      <c r="E74" s="17">
        <v>66</v>
      </c>
      <c r="F74" s="17">
        <v>53.8</v>
      </c>
      <c r="G74" s="17">
        <v>55.6</v>
      </c>
      <c r="H74" s="17">
        <v>49.2</v>
      </c>
      <c r="I74" s="17"/>
      <c r="J74" s="17"/>
      <c r="K74" s="17"/>
      <c r="L74" s="17"/>
      <c r="M74" s="17"/>
      <c r="N74" s="17"/>
      <c r="O74" s="17"/>
      <c r="P74" s="29">
        <f t="shared" si="1"/>
        <v>267.60000000000002</v>
      </c>
      <c r="Q74" s="18"/>
      <c r="R74" s="18"/>
    </row>
    <row r="75" spans="1:18" s="1" customFormat="1" ht="23.45" customHeight="1">
      <c r="A75" s="61"/>
      <c r="B75" s="14" t="s">
        <v>14</v>
      </c>
      <c r="C75" s="35">
        <f t="shared" ref="C75:O75" si="33">C74+C73</f>
        <v>0</v>
      </c>
      <c r="D75" s="35">
        <f t="shared" si="33"/>
        <v>121.9</v>
      </c>
      <c r="E75" s="35">
        <f t="shared" si="33"/>
        <v>173.9</v>
      </c>
      <c r="F75" s="35">
        <f t="shared" si="33"/>
        <v>144.6</v>
      </c>
      <c r="G75" s="35">
        <f t="shared" si="33"/>
        <v>172.3</v>
      </c>
      <c r="H75" s="35">
        <f t="shared" si="33"/>
        <v>178.7</v>
      </c>
      <c r="I75" s="35">
        <f t="shared" si="33"/>
        <v>0</v>
      </c>
      <c r="J75" s="35">
        <f t="shared" si="33"/>
        <v>0</v>
      </c>
      <c r="K75" s="35">
        <f t="shared" si="33"/>
        <v>0</v>
      </c>
      <c r="L75" s="35">
        <f t="shared" si="33"/>
        <v>0</v>
      </c>
      <c r="M75" s="35">
        <f t="shared" si="33"/>
        <v>0</v>
      </c>
      <c r="N75" s="35">
        <f t="shared" si="33"/>
        <v>0</v>
      </c>
      <c r="O75" s="35">
        <f t="shared" si="33"/>
        <v>0</v>
      </c>
      <c r="P75" s="29">
        <f t="shared" si="1"/>
        <v>791.40000000000009</v>
      </c>
      <c r="Q75" s="18"/>
      <c r="R75" s="18"/>
    </row>
    <row r="76" spans="1:18" s="1" customFormat="1" ht="18.75" customHeight="1">
      <c r="A76" s="60" t="s">
        <v>30</v>
      </c>
      <c r="B76" s="14" t="s">
        <v>17</v>
      </c>
      <c r="C76" s="17">
        <v>0</v>
      </c>
      <c r="D76" s="17">
        <v>11.7</v>
      </c>
      <c r="E76" s="17">
        <v>20</v>
      </c>
      <c r="F76" s="17">
        <v>13.1</v>
      </c>
      <c r="G76" s="17">
        <v>18.7</v>
      </c>
      <c r="H76" s="17">
        <v>16.3</v>
      </c>
      <c r="I76" s="17"/>
      <c r="J76" s="17"/>
      <c r="K76" s="17"/>
      <c r="L76" s="17"/>
      <c r="M76" s="17"/>
      <c r="N76" s="17"/>
      <c r="O76" s="17"/>
      <c r="P76" s="28">
        <f t="shared" si="1"/>
        <v>79.8</v>
      </c>
      <c r="Q76" s="18"/>
      <c r="R76" s="18"/>
    </row>
    <row r="77" spans="1:18" s="1" customFormat="1" ht="18" customHeight="1">
      <c r="A77" s="60"/>
      <c r="B77" s="14" t="s">
        <v>18</v>
      </c>
      <c r="C77" s="17">
        <v>0</v>
      </c>
      <c r="D77" s="17">
        <v>3.6</v>
      </c>
      <c r="E77" s="17">
        <v>5.9</v>
      </c>
      <c r="F77" s="17">
        <v>4.0999999999999996</v>
      </c>
      <c r="G77" s="17">
        <v>5.8</v>
      </c>
      <c r="H77" s="17">
        <v>4.5</v>
      </c>
      <c r="I77" s="17"/>
      <c r="J77" s="17"/>
      <c r="K77" s="17"/>
      <c r="L77" s="17"/>
      <c r="M77" s="17"/>
      <c r="N77" s="17"/>
      <c r="O77" s="17"/>
      <c r="P77" s="28">
        <f t="shared" si="1"/>
        <v>23.9</v>
      </c>
      <c r="Q77" s="18"/>
      <c r="R77" s="18"/>
    </row>
    <row r="78" spans="1:18" s="1" customFormat="1" ht="18.75" customHeight="1">
      <c r="A78" s="60"/>
      <c r="B78" s="14" t="s">
        <v>14</v>
      </c>
      <c r="C78" s="35">
        <f t="shared" ref="C78:O78" si="34">C77+C76</f>
        <v>0</v>
      </c>
      <c r="D78" s="35">
        <f t="shared" si="34"/>
        <v>15.299999999999999</v>
      </c>
      <c r="E78" s="35">
        <f t="shared" si="34"/>
        <v>25.9</v>
      </c>
      <c r="F78" s="35">
        <f t="shared" si="34"/>
        <v>17.2</v>
      </c>
      <c r="G78" s="35">
        <f t="shared" si="34"/>
        <v>24.5</v>
      </c>
      <c r="H78" s="35">
        <f t="shared" si="34"/>
        <v>20.8</v>
      </c>
      <c r="I78" s="35">
        <f t="shared" si="34"/>
        <v>0</v>
      </c>
      <c r="J78" s="35">
        <f t="shared" si="34"/>
        <v>0</v>
      </c>
      <c r="K78" s="35">
        <f t="shared" si="34"/>
        <v>0</v>
      </c>
      <c r="L78" s="35">
        <f t="shared" si="34"/>
        <v>0</v>
      </c>
      <c r="M78" s="35">
        <f t="shared" si="34"/>
        <v>0</v>
      </c>
      <c r="N78" s="35">
        <f t="shared" si="34"/>
        <v>0</v>
      </c>
      <c r="O78" s="35">
        <f t="shared" si="34"/>
        <v>0</v>
      </c>
      <c r="P78" s="28">
        <f t="shared" si="1"/>
        <v>103.69999999999999</v>
      </c>
      <c r="Q78" s="18"/>
      <c r="R78" s="18"/>
    </row>
    <row r="79" spans="1:18" s="1" customFormat="1" ht="18.75" customHeight="1">
      <c r="A79" s="60" t="s">
        <v>31</v>
      </c>
      <c r="B79" s="14" t="s">
        <v>17</v>
      </c>
      <c r="C79" s="17">
        <v>0</v>
      </c>
      <c r="D79" s="17">
        <v>142.1</v>
      </c>
      <c r="E79" s="17">
        <v>157</v>
      </c>
      <c r="F79" s="17">
        <v>169</v>
      </c>
      <c r="G79" s="17">
        <v>257.89999999999998</v>
      </c>
      <c r="H79" s="17">
        <v>132.19999999999999</v>
      </c>
      <c r="I79" s="17"/>
      <c r="J79" s="17"/>
      <c r="K79" s="17"/>
      <c r="L79" s="17"/>
      <c r="M79" s="17"/>
      <c r="N79" s="17"/>
      <c r="O79" s="17"/>
      <c r="P79" s="28">
        <f t="shared" si="1"/>
        <v>858.2</v>
      </c>
      <c r="Q79" s="18"/>
      <c r="R79" s="18"/>
    </row>
    <row r="80" spans="1:18" s="1" customFormat="1" ht="18.75" customHeight="1">
      <c r="A80" s="60"/>
      <c r="B80" s="14" t="s">
        <v>18</v>
      </c>
      <c r="C80" s="17">
        <v>0</v>
      </c>
      <c r="D80" s="17">
        <v>42.9</v>
      </c>
      <c r="E80" s="17">
        <v>47.4</v>
      </c>
      <c r="F80" s="17">
        <v>50.9</v>
      </c>
      <c r="G80" s="17">
        <v>74.2</v>
      </c>
      <c r="H80" s="17">
        <v>46.4</v>
      </c>
      <c r="I80" s="17"/>
      <c r="J80" s="17"/>
      <c r="K80" s="17"/>
      <c r="L80" s="17"/>
      <c r="M80" s="17"/>
      <c r="N80" s="17"/>
      <c r="O80" s="17"/>
      <c r="P80" s="28">
        <f t="shared" si="1"/>
        <v>261.79999999999995</v>
      </c>
      <c r="Q80" s="18"/>
      <c r="R80" s="18"/>
    </row>
    <row r="81" spans="1:18" s="1" customFormat="1" ht="31.15" customHeight="1">
      <c r="A81" s="60"/>
      <c r="B81" s="14" t="s">
        <v>14</v>
      </c>
      <c r="C81" s="35">
        <f t="shared" ref="C81:O81" si="35">C80+C79</f>
        <v>0</v>
      </c>
      <c r="D81" s="35">
        <f t="shared" si="35"/>
        <v>185</v>
      </c>
      <c r="E81" s="35">
        <f t="shared" si="35"/>
        <v>204.4</v>
      </c>
      <c r="F81" s="35">
        <f t="shared" si="35"/>
        <v>219.9</v>
      </c>
      <c r="G81" s="35">
        <f t="shared" si="35"/>
        <v>332.09999999999997</v>
      </c>
      <c r="H81" s="35">
        <f t="shared" si="35"/>
        <v>178.6</v>
      </c>
      <c r="I81" s="35">
        <f t="shared" si="35"/>
        <v>0</v>
      </c>
      <c r="J81" s="35">
        <f t="shared" si="35"/>
        <v>0</v>
      </c>
      <c r="K81" s="35">
        <f t="shared" si="35"/>
        <v>0</v>
      </c>
      <c r="L81" s="35">
        <f t="shared" si="35"/>
        <v>0</v>
      </c>
      <c r="M81" s="35">
        <f t="shared" si="35"/>
        <v>0</v>
      </c>
      <c r="N81" s="35">
        <f t="shared" si="35"/>
        <v>0</v>
      </c>
      <c r="O81" s="35">
        <f t="shared" si="35"/>
        <v>0</v>
      </c>
      <c r="P81" s="28">
        <f t="shared" si="1"/>
        <v>1119.9999999999998</v>
      </c>
      <c r="Q81" s="18"/>
      <c r="R81" s="18"/>
    </row>
    <row r="82" spans="1:18" s="1" customFormat="1" ht="15.75">
      <c r="A82" s="62" t="s">
        <v>32</v>
      </c>
      <c r="B82" s="14" t="s">
        <v>17</v>
      </c>
      <c r="C82" s="17">
        <v>0</v>
      </c>
      <c r="D82" s="17">
        <v>33.6</v>
      </c>
      <c r="E82" s="17">
        <v>35.6</v>
      </c>
      <c r="F82" s="17">
        <v>35.299999999999997</v>
      </c>
      <c r="G82" s="17">
        <v>56.4</v>
      </c>
      <c r="H82" s="17">
        <v>33.6</v>
      </c>
      <c r="I82" s="17"/>
      <c r="J82" s="17"/>
      <c r="K82" s="17"/>
      <c r="L82" s="17"/>
      <c r="M82" s="17"/>
      <c r="N82" s="17"/>
      <c r="O82" s="17"/>
      <c r="P82" s="28">
        <f t="shared" si="1"/>
        <v>194.5</v>
      </c>
      <c r="Q82" s="18"/>
      <c r="R82" s="18"/>
    </row>
    <row r="83" spans="1:18" s="1" customFormat="1" ht="15.75">
      <c r="A83" s="63"/>
      <c r="B83" s="14" t="s">
        <v>18</v>
      </c>
      <c r="C83" s="17">
        <v>0</v>
      </c>
      <c r="D83" s="17">
        <v>10.1</v>
      </c>
      <c r="E83" s="17">
        <v>10.8</v>
      </c>
      <c r="F83" s="17">
        <v>10.7</v>
      </c>
      <c r="G83" s="17">
        <v>15.8</v>
      </c>
      <c r="H83" s="17">
        <v>10.1</v>
      </c>
      <c r="I83" s="17"/>
      <c r="J83" s="17"/>
      <c r="K83" s="17"/>
      <c r="L83" s="17"/>
      <c r="M83" s="17"/>
      <c r="N83" s="17"/>
      <c r="O83" s="17"/>
      <c r="P83" s="28">
        <f t="shared" si="1"/>
        <v>57.5</v>
      </c>
      <c r="Q83" s="18"/>
      <c r="R83" s="18"/>
    </row>
    <row r="84" spans="1:18" s="1" customFormat="1" ht="15.75">
      <c r="A84" s="64"/>
      <c r="B84" s="14" t="s">
        <v>14</v>
      </c>
      <c r="C84" s="35">
        <f t="shared" ref="C84:O84" si="36">C83+C82</f>
        <v>0</v>
      </c>
      <c r="D84" s="35">
        <f t="shared" si="36"/>
        <v>43.7</v>
      </c>
      <c r="E84" s="35">
        <f t="shared" si="36"/>
        <v>46.400000000000006</v>
      </c>
      <c r="F84" s="35">
        <f t="shared" si="36"/>
        <v>46</v>
      </c>
      <c r="G84" s="35">
        <f t="shared" si="36"/>
        <v>72.2</v>
      </c>
      <c r="H84" s="35">
        <f t="shared" si="36"/>
        <v>43.7</v>
      </c>
      <c r="I84" s="35">
        <f t="shared" si="36"/>
        <v>0</v>
      </c>
      <c r="J84" s="35">
        <f t="shared" si="36"/>
        <v>0</v>
      </c>
      <c r="K84" s="35">
        <f t="shared" si="36"/>
        <v>0</v>
      </c>
      <c r="L84" s="35">
        <f t="shared" si="36"/>
        <v>0</v>
      </c>
      <c r="M84" s="35">
        <f t="shared" si="36"/>
        <v>0</v>
      </c>
      <c r="N84" s="35">
        <f t="shared" si="36"/>
        <v>0</v>
      </c>
      <c r="O84" s="35">
        <f t="shared" si="36"/>
        <v>0</v>
      </c>
      <c r="P84" s="28">
        <f t="shared" si="1"/>
        <v>252</v>
      </c>
      <c r="Q84" s="18"/>
      <c r="R84" s="18"/>
    </row>
    <row r="85" spans="1:18" ht="15.75">
      <c r="A85" s="54" t="s">
        <v>33</v>
      </c>
      <c r="B85" s="14" t="s">
        <v>17</v>
      </c>
      <c r="C85" s="16">
        <v>0</v>
      </c>
      <c r="D85" s="16">
        <v>81.099999999999994</v>
      </c>
      <c r="E85" s="16">
        <v>98.6</v>
      </c>
      <c r="F85" s="16">
        <v>51.2</v>
      </c>
      <c r="G85" s="16">
        <v>82.8</v>
      </c>
      <c r="H85" s="16">
        <v>135</v>
      </c>
      <c r="I85" s="16"/>
      <c r="J85" s="16"/>
      <c r="K85" s="16"/>
      <c r="L85" s="16"/>
      <c r="M85" s="16"/>
      <c r="N85" s="16"/>
      <c r="O85" s="16"/>
      <c r="P85" s="28">
        <f t="shared" si="1"/>
        <v>448.7</v>
      </c>
      <c r="Q85" s="4"/>
      <c r="R85" s="4"/>
    </row>
    <row r="86" spans="1:18" ht="15.75">
      <c r="A86" s="54"/>
      <c r="B86" s="14" t="s">
        <v>18</v>
      </c>
      <c r="C86" s="16">
        <v>0</v>
      </c>
      <c r="D86" s="16">
        <v>24.5</v>
      </c>
      <c r="E86" s="16">
        <v>28.6</v>
      </c>
      <c r="F86" s="16">
        <v>36.9</v>
      </c>
      <c r="G86" s="16">
        <v>25</v>
      </c>
      <c r="H86" s="16">
        <v>18.2</v>
      </c>
      <c r="I86" s="16"/>
      <c r="J86" s="16"/>
      <c r="K86" s="16"/>
      <c r="L86" s="16"/>
      <c r="M86" s="16"/>
      <c r="N86" s="16"/>
      <c r="O86" s="16"/>
      <c r="P86" s="28">
        <f t="shared" ref="P86:P206" si="37">SUM(D86:O86)</f>
        <v>133.19999999999999</v>
      </c>
      <c r="Q86" s="4"/>
      <c r="R86" s="4"/>
    </row>
    <row r="87" spans="1:18" ht="15.75">
      <c r="A87" s="54"/>
      <c r="B87" s="15" t="s">
        <v>14</v>
      </c>
      <c r="C87" s="34">
        <f t="shared" ref="C87:O87" si="38">C86+C85</f>
        <v>0</v>
      </c>
      <c r="D87" s="34">
        <f t="shared" si="38"/>
        <v>105.6</v>
      </c>
      <c r="E87" s="34">
        <f t="shared" si="38"/>
        <v>127.19999999999999</v>
      </c>
      <c r="F87" s="34">
        <f t="shared" si="38"/>
        <v>88.1</v>
      </c>
      <c r="G87" s="34">
        <f t="shared" si="38"/>
        <v>107.8</v>
      </c>
      <c r="H87" s="34">
        <f t="shared" si="38"/>
        <v>153.19999999999999</v>
      </c>
      <c r="I87" s="34">
        <f t="shared" si="38"/>
        <v>0</v>
      </c>
      <c r="J87" s="34">
        <f t="shared" si="38"/>
        <v>0</v>
      </c>
      <c r="K87" s="34">
        <f t="shared" si="38"/>
        <v>0</v>
      </c>
      <c r="L87" s="34">
        <f t="shared" si="38"/>
        <v>0</v>
      </c>
      <c r="M87" s="34">
        <f t="shared" si="38"/>
        <v>0</v>
      </c>
      <c r="N87" s="34">
        <f t="shared" si="38"/>
        <v>0</v>
      </c>
      <c r="O87" s="34">
        <f t="shared" si="38"/>
        <v>0</v>
      </c>
      <c r="P87" s="28">
        <f t="shared" si="37"/>
        <v>581.9</v>
      </c>
      <c r="Q87" s="4"/>
      <c r="R87" s="4"/>
    </row>
    <row r="88" spans="1:18" ht="15.75">
      <c r="A88" s="54" t="s">
        <v>34</v>
      </c>
      <c r="B88" s="14" t="s">
        <v>17</v>
      </c>
      <c r="C88" s="16">
        <v>0</v>
      </c>
      <c r="D88" s="16">
        <v>20.2</v>
      </c>
      <c r="E88" s="16">
        <v>22.1</v>
      </c>
      <c r="F88" s="16">
        <v>20.2</v>
      </c>
      <c r="G88" s="16">
        <v>24.1</v>
      </c>
      <c r="H88" s="16">
        <v>20.100000000000001</v>
      </c>
      <c r="I88" s="16"/>
      <c r="J88" s="16"/>
      <c r="K88" s="16"/>
      <c r="L88" s="16"/>
      <c r="M88" s="16"/>
      <c r="N88" s="16"/>
      <c r="O88" s="16"/>
      <c r="P88" s="28">
        <f t="shared" si="37"/>
        <v>106.69999999999999</v>
      </c>
      <c r="Q88" s="4"/>
      <c r="R88" s="4"/>
    </row>
    <row r="89" spans="1:18" ht="15.75">
      <c r="A89" s="54"/>
      <c r="B89" s="14" t="s">
        <v>18</v>
      </c>
      <c r="C89" s="16">
        <v>0</v>
      </c>
      <c r="D89" s="16">
        <v>6.1</v>
      </c>
      <c r="E89" s="16">
        <v>6.7</v>
      </c>
      <c r="F89" s="16">
        <v>6.1</v>
      </c>
      <c r="G89" s="16">
        <v>7.3</v>
      </c>
      <c r="H89" s="16">
        <v>6.1</v>
      </c>
      <c r="I89" s="16"/>
      <c r="J89" s="16"/>
      <c r="K89" s="16"/>
      <c r="L89" s="16"/>
      <c r="M89" s="16"/>
      <c r="N89" s="16"/>
      <c r="O89" s="16"/>
      <c r="P89" s="28">
        <f t="shared" si="37"/>
        <v>32.299999999999997</v>
      </c>
      <c r="Q89" s="4"/>
      <c r="R89" s="4"/>
    </row>
    <row r="90" spans="1:18" ht="15.75">
      <c r="A90" s="54"/>
      <c r="B90" s="15" t="s">
        <v>14</v>
      </c>
      <c r="C90" s="34">
        <f t="shared" ref="C90:O90" si="39">C89+C88</f>
        <v>0</v>
      </c>
      <c r="D90" s="34">
        <f t="shared" si="39"/>
        <v>26.299999999999997</v>
      </c>
      <c r="E90" s="34">
        <f t="shared" si="39"/>
        <v>28.8</v>
      </c>
      <c r="F90" s="34">
        <f t="shared" si="39"/>
        <v>26.299999999999997</v>
      </c>
      <c r="G90" s="34">
        <f t="shared" si="39"/>
        <v>31.400000000000002</v>
      </c>
      <c r="H90" s="34">
        <f t="shared" si="39"/>
        <v>26.200000000000003</v>
      </c>
      <c r="I90" s="34">
        <f t="shared" si="39"/>
        <v>0</v>
      </c>
      <c r="J90" s="34">
        <f t="shared" si="39"/>
        <v>0</v>
      </c>
      <c r="K90" s="34">
        <f t="shared" si="39"/>
        <v>0</v>
      </c>
      <c r="L90" s="34">
        <f t="shared" si="39"/>
        <v>0</v>
      </c>
      <c r="M90" s="34">
        <f t="shared" si="39"/>
        <v>0</v>
      </c>
      <c r="N90" s="34">
        <f t="shared" si="39"/>
        <v>0</v>
      </c>
      <c r="O90" s="34">
        <f t="shared" si="39"/>
        <v>0</v>
      </c>
      <c r="P90" s="28">
        <f t="shared" si="37"/>
        <v>139</v>
      </c>
      <c r="Q90" s="4"/>
      <c r="R90" s="4"/>
    </row>
    <row r="91" spans="1:18" ht="15.75">
      <c r="A91" s="54" t="s">
        <v>35</v>
      </c>
      <c r="B91" s="14" t="s">
        <v>17</v>
      </c>
      <c r="C91" s="16">
        <v>0</v>
      </c>
      <c r="D91" s="16">
        <v>215.5</v>
      </c>
      <c r="E91" s="16">
        <v>186.6</v>
      </c>
      <c r="F91" s="16">
        <v>229.6</v>
      </c>
      <c r="G91" s="16">
        <v>238.1</v>
      </c>
      <c r="H91" s="16">
        <v>251.8</v>
      </c>
      <c r="I91" s="16"/>
      <c r="J91" s="16"/>
      <c r="K91" s="16"/>
      <c r="L91" s="16"/>
      <c r="M91" s="16"/>
      <c r="N91" s="16"/>
      <c r="O91" s="16"/>
      <c r="P91" s="28">
        <f t="shared" si="37"/>
        <v>1121.6000000000001</v>
      </c>
      <c r="Q91" s="4"/>
      <c r="R91" s="4"/>
    </row>
    <row r="92" spans="1:18" ht="15.75">
      <c r="A92" s="54"/>
      <c r="B92" s="14" t="s">
        <v>18</v>
      </c>
      <c r="C92" s="16">
        <v>0</v>
      </c>
      <c r="D92" s="16">
        <v>64.900000000000006</v>
      </c>
      <c r="E92" s="16">
        <v>52.1</v>
      </c>
      <c r="F92" s="16">
        <v>69.3</v>
      </c>
      <c r="G92" s="16">
        <v>70.7</v>
      </c>
      <c r="H92" s="16">
        <v>76</v>
      </c>
      <c r="I92" s="16"/>
      <c r="J92" s="16"/>
      <c r="K92" s="16"/>
      <c r="L92" s="16"/>
      <c r="M92" s="16"/>
      <c r="N92" s="16"/>
      <c r="O92" s="16"/>
      <c r="P92" s="28">
        <f t="shared" si="37"/>
        <v>333</v>
      </c>
      <c r="Q92" s="4"/>
      <c r="R92" s="4"/>
    </row>
    <row r="93" spans="1:18" ht="15.75">
      <c r="A93" s="54"/>
      <c r="B93" s="15" t="s">
        <v>14</v>
      </c>
      <c r="C93" s="34">
        <f t="shared" ref="C93:O93" si="40">C92+C91</f>
        <v>0</v>
      </c>
      <c r="D93" s="34">
        <f t="shared" si="40"/>
        <v>280.39999999999998</v>
      </c>
      <c r="E93" s="34">
        <f t="shared" si="40"/>
        <v>238.7</v>
      </c>
      <c r="F93" s="34">
        <f t="shared" si="40"/>
        <v>298.89999999999998</v>
      </c>
      <c r="G93" s="34">
        <f t="shared" si="40"/>
        <v>308.8</v>
      </c>
      <c r="H93" s="34">
        <f t="shared" si="40"/>
        <v>327.8</v>
      </c>
      <c r="I93" s="34">
        <f t="shared" si="40"/>
        <v>0</v>
      </c>
      <c r="J93" s="34">
        <f t="shared" si="40"/>
        <v>0</v>
      </c>
      <c r="K93" s="34">
        <f t="shared" si="40"/>
        <v>0</v>
      </c>
      <c r="L93" s="34">
        <f t="shared" si="40"/>
        <v>0</v>
      </c>
      <c r="M93" s="34">
        <f t="shared" si="40"/>
        <v>0</v>
      </c>
      <c r="N93" s="34">
        <f t="shared" si="40"/>
        <v>0</v>
      </c>
      <c r="O93" s="34">
        <f t="shared" si="40"/>
        <v>0</v>
      </c>
      <c r="P93" s="28">
        <f t="shared" si="37"/>
        <v>1454.6</v>
      </c>
      <c r="Q93" s="4"/>
      <c r="R93" s="4"/>
    </row>
    <row r="94" spans="1:18" ht="15.75">
      <c r="A94" s="55" t="s">
        <v>36</v>
      </c>
      <c r="B94" s="14" t="s">
        <v>17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/>
      <c r="J94" s="16"/>
      <c r="K94" s="16"/>
      <c r="L94" s="16"/>
      <c r="M94" s="16"/>
      <c r="N94" s="16"/>
      <c r="O94" s="16"/>
      <c r="P94" s="28">
        <f t="shared" si="37"/>
        <v>0</v>
      </c>
      <c r="Q94" s="4"/>
      <c r="R94" s="4"/>
    </row>
    <row r="95" spans="1:18" ht="15.75">
      <c r="A95" s="55"/>
      <c r="B95" s="14" t="s">
        <v>18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/>
      <c r="J95" s="16"/>
      <c r="K95" s="16"/>
      <c r="L95" s="16"/>
      <c r="M95" s="16"/>
      <c r="N95" s="16"/>
      <c r="O95" s="16"/>
      <c r="P95" s="28">
        <f t="shared" si="37"/>
        <v>0</v>
      </c>
      <c r="Q95" s="4"/>
      <c r="R95" s="4"/>
    </row>
    <row r="96" spans="1:18" ht="15.75">
      <c r="A96" s="55"/>
      <c r="B96" s="15" t="s">
        <v>14</v>
      </c>
      <c r="C96" s="34">
        <f t="shared" ref="C96:O96" si="41">C95+C94</f>
        <v>0</v>
      </c>
      <c r="D96" s="34">
        <f t="shared" si="41"/>
        <v>0</v>
      </c>
      <c r="E96" s="34">
        <f t="shared" si="41"/>
        <v>0</v>
      </c>
      <c r="F96" s="34">
        <f t="shared" si="41"/>
        <v>0</v>
      </c>
      <c r="G96" s="34">
        <f t="shared" si="41"/>
        <v>0</v>
      </c>
      <c r="H96" s="34">
        <f t="shared" si="41"/>
        <v>0</v>
      </c>
      <c r="I96" s="34">
        <f t="shared" si="41"/>
        <v>0</v>
      </c>
      <c r="J96" s="34">
        <f t="shared" si="41"/>
        <v>0</v>
      </c>
      <c r="K96" s="34">
        <f t="shared" si="41"/>
        <v>0</v>
      </c>
      <c r="L96" s="34">
        <f t="shared" si="41"/>
        <v>0</v>
      </c>
      <c r="M96" s="34">
        <f t="shared" si="41"/>
        <v>0</v>
      </c>
      <c r="N96" s="34">
        <f t="shared" si="41"/>
        <v>0</v>
      </c>
      <c r="O96" s="34">
        <f t="shared" si="41"/>
        <v>0</v>
      </c>
      <c r="P96" s="28">
        <f t="shared" si="37"/>
        <v>0</v>
      </c>
      <c r="Q96" s="4"/>
      <c r="R96" s="4"/>
    </row>
    <row r="97" spans="1:18" s="1" customFormat="1" ht="15.75">
      <c r="A97" s="56" t="s">
        <v>37</v>
      </c>
      <c r="B97" s="14" t="s">
        <v>17</v>
      </c>
      <c r="C97" s="17">
        <v>0</v>
      </c>
      <c r="D97" s="17">
        <v>34.5</v>
      </c>
      <c r="E97" s="17">
        <v>0</v>
      </c>
      <c r="F97" s="17">
        <v>18.100000000000001</v>
      </c>
      <c r="G97" s="17">
        <v>18</v>
      </c>
      <c r="H97" s="17">
        <v>21.6</v>
      </c>
      <c r="I97" s="17"/>
      <c r="J97" s="17"/>
      <c r="K97" s="17"/>
      <c r="L97" s="17"/>
      <c r="M97" s="17"/>
      <c r="N97" s="17"/>
      <c r="O97" s="17"/>
      <c r="P97" s="29">
        <f t="shared" si="37"/>
        <v>92.199999999999989</v>
      </c>
      <c r="Q97" s="18"/>
      <c r="R97" s="18"/>
    </row>
    <row r="98" spans="1:18" s="1" customFormat="1" ht="15.75">
      <c r="A98" s="57"/>
      <c r="B98" s="14" t="s">
        <v>18</v>
      </c>
      <c r="C98" s="17">
        <v>0</v>
      </c>
      <c r="D98" s="17">
        <v>10.4</v>
      </c>
      <c r="E98" s="17">
        <v>0</v>
      </c>
      <c r="F98" s="17">
        <v>0</v>
      </c>
      <c r="G98" s="17">
        <v>12.2</v>
      </c>
      <c r="H98" s="17">
        <v>10.4</v>
      </c>
      <c r="I98" s="17"/>
      <c r="J98" s="17"/>
      <c r="K98" s="17"/>
      <c r="L98" s="17"/>
      <c r="M98" s="17"/>
      <c r="N98" s="17"/>
      <c r="O98" s="17"/>
      <c r="P98" s="29">
        <f t="shared" si="37"/>
        <v>33</v>
      </c>
      <c r="Q98" s="18"/>
      <c r="R98" s="18"/>
    </row>
    <row r="99" spans="1:18" s="1" customFormat="1" ht="28.15" customHeight="1">
      <c r="A99" s="58"/>
      <c r="B99" s="14" t="s">
        <v>14</v>
      </c>
      <c r="C99" s="35">
        <f>C98+C97</f>
        <v>0</v>
      </c>
      <c r="D99" s="35">
        <f t="shared" ref="D99:O99" si="42">D98+D97</f>
        <v>44.9</v>
      </c>
      <c r="E99" s="35">
        <f t="shared" si="42"/>
        <v>0</v>
      </c>
      <c r="F99" s="35">
        <f t="shared" si="42"/>
        <v>18.100000000000001</v>
      </c>
      <c r="G99" s="35">
        <f t="shared" si="42"/>
        <v>30.2</v>
      </c>
      <c r="H99" s="35">
        <f t="shared" si="42"/>
        <v>32</v>
      </c>
      <c r="I99" s="35">
        <f t="shared" si="42"/>
        <v>0</v>
      </c>
      <c r="J99" s="35">
        <f t="shared" si="42"/>
        <v>0</v>
      </c>
      <c r="K99" s="35">
        <f t="shared" si="42"/>
        <v>0</v>
      </c>
      <c r="L99" s="35">
        <f t="shared" si="42"/>
        <v>0</v>
      </c>
      <c r="M99" s="35">
        <f t="shared" si="42"/>
        <v>0</v>
      </c>
      <c r="N99" s="35">
        <f t="shared" si="42"/>
        <v>0</v>
      </c>
      <c r="O99" s="35">
        <f t="shared" si="42"/>
        <v>0</v>
      </c>
      <c r="P99" s="29">
        <f t="shared" si="37"/>
        <v>125.2</v>
      </c>
      <c r="Q99" s="18"/>
      <c r="R99" s="18"/>
    </row>
    <row r="100" spans="1:18" ht="15.75" customHeight="1">
      <c r="A100" s="54" t="s">
        <v>38</v>
      </c>
      <c r="B100" s="14" t="s">
        <v>17</v>
      </c>
      <c r="C100" s="34">
        <f>C103+C106+C109+C112</f>
        <v>4.2</v>
      </c>
      <c r="D100" s="34">
        <f t="shared" ref="D100:O101" si="43">D103+D106+D109+D112</f>
        <v>20885.900000000001</v>
      </c>
      <c r="E100" s="34">
        <f t="shared" si="43"/>
        <v>20754</v>
      </c>
      <c r="F100" s="34">
        <f t="shared" si="43"/>
        <v>22200.400000000001</v>
      </c>
      <c r="G100" s="34">
        <f t="shared" si="43"/>
        <v>22388.5</v>
      </c>
      <c r="H100" s="34">
        <f t="shared" si="43"/>
        <v>25041.800000000003</v>
      </c>
      <c r="I100" s="34">
        <f t="shared" si="43"/>
        <v>0</v>
      </c>
      <c r="J100" s="34">
        <f t="shared" si="43"/>
        <v>0</v>
      </c>
      <c r="K100" s="34">
        <f t="shared" si="43"/>
        <v>0</v>
      </c>
      <c r="L100" s="34">
        <f t="shared" si="43"/>
        <v>0</v>
      </c>
      <c r="M100" s="34">
        <f t="shared" si="43"/>
        <v>0</v>
      </c>
      <c r="N100" s="34">
        <f t="shared" si="43"/>
        <v>0</v>
      </c>
      <c r="O100" s="34">
        <f t="shared" si="43"/>
        <v>0</v>
      </c>
      <c r="P100" s="28">
        <f t="shared" si="37"/>
        <v>111270.6</v>
      </c>
      <c r="Q100" s="4"/>
      <c r="R100" s="4"/>
    </row>
    <row r="101" spans="1:18" ht="22.5" customHeight="1">
      <c r="A101" s="54"/>
      <c r="B101" s="14" t="s">
        <v>18</v>
      </c>
      <c r="C101" s="34">
        <f>C104+C107+C110+C113</f>
        <v>0.1</v>
      </c>
      <c r="D101" s="34">
        <f t="shared" si="43"/>
        <v>6532.1</v>
      </c>
      <c r="E101" s="34">
        <f t="shared" si="43"/>
        <v>6154</v>
      </c>
      <c r="F101" s="34">
        <f t="shared" si="43"/>
        <v>6737.1</v>
      </c>
      <c r="G101" s="34">
        <f t="shared" si="43"/>
        <v>6756.7000000000007</v>
      </c>
      <c r="H101" s="34">
        <f t="shared" si="43"/>
        <v>7335.8</v>
      </c>
      <c r="I101" s="34">
        <f t="shared" si="43"/>
        <v>0</v>
      </c>
      <c r="J101" s="34">
        <f t="shared" si="43"/>
        <v>0</v>
      </c>
      <c r="K101" s="34">
        <f t="shared" si="43"/>
        <v>0</v>
      </c>
      <c r="L101" s="34">
        <f t="shared" si="43"/>
        <v>0</v>
      </c>
      <c r="M101" s="34">
        <f t="shared" si="43"/>
        <v>0</v>
      </c>
      <c r="N101" s="34">
        <f t="shared" si="43"/>
        <v>0</v>
      </c>
      <c r="O101" s="34">
        <f t="shared" si="43"/>
        <v>0</v>
      </c>
      <c r="P101" s="28">
        <f t="shared" si="37"/>
        <v>33515.700000000004</v>
      </c>
      <c r="Q101" s="4"/>
      <c r="R101" s="4"/>
    </row>
    <row r="102" spans="1:18" ht="42.6" customHeight="1">
      <c r="A102" s="54"/>
      <c r="B102" s="15" t="s">
        <v>39</v>
      </c>
      <c r="C102" s="34">
        <f t="shared" ref="C102:O102" si="44">C101+C100</f>
        <v>4.3</v>
      </c>
      <c r="D102" s="34">
        <f t="shared" si="44"/>
        <v>27418</v>
      </c>
      <c r="E102" s="34">
        <f t="shared" si="44"/>
        <v>26908</v>
      </c>
      <c r="F102" s="34">
        <f t="shared" si="44"/>
        <v>28937.5</v>
      </c>
      <c r="G102" s="34">
        <f t="shared" si="44"/>
        <v>29145.200000000001</v>
      </c>
      <c r="H102" s="34">
        <f t="shared" si="44"/>
        <v>32377.600000000002</v>
      </c>
      <c r="I102" s="34">
        <f t="shared" si="44"/>
        <v>0</v>
      </c>
      <c r="J102" s="34">
        <f t="shared" si="44"/>
        <v>0</v>
      </c>
      <c r="K102" s="34">
        <f t="shared" si="44"/>
        <v>0</v>
      </c>
      <c r="L102" s="34">
        <f t="shared" si="44"/>
        <v>0</v>
      </c>
      <c r="M102" s="34">
        <f t="shared" si="44"/>
        <v>0</v>
      </c>
      <c r="N102" s="34">
        <f t="shared" si="44"/>
        <v>0</v>
      </c>
      <c r="O102" s="34">
        <f t="shared" si="44"/>
        <v>0</v>
      </c>
      <c r="P102" s="28">
        <f t="shared" si="37"/>
        <v>144786.29999999999</v>
      </c>
      <c r="Q102" s="4"/>
      <c r="R102" s="4"/>
    </row>
    <row r="103" spans="1:18" ht="15.75">
      <c r="A103" s="52" t="s">
        <v>19</v>
      </c>
      <c r="B103" s="14" t="s">
        <v>17</v>
      </c>
      <c r="C103" s="16">
        <v>0</v>
      </c>
      <c r="D103" s="16">
        <v>1954.9</v>
      </c>
      <c r="E103" s="16">
        <v>2274</v>
      </c>
      <c r="F103" s="16">
        <v>2123.6</v>
      </c>
      <c r="G103" s="16">
        <v>2095</v>
      </c>
      <c r="H103" s="16">
        <v>2190.4</v>
      </c>
      <c r="I103" s="16"/>
      <c r="J103" s="16"/>
      <c r="K103" s="16"/>
      <c r="L103" s="16"/>
      <c r="M103" s="16"/>
      <c r="N103" s="16"/>
      <c r="O103" s="16"/>
      <c r="P103" s="28">
        <f t="shared" si="37"/>
        <v>10637.9</v>
      </c>
      <c r="Q103" s="4"/>
      <c r="R103" s="4"/>
    </row>
    <row r="104" spans="1:18" ht="15.75">
      <c r="A104" s="52"/>
      <c r="B104" s="14" t="s">
        <v>18</v>
      </c>
      <c r="C104" s="16">
        <v>0</v>
      </c>
      <c r="D104" s="16">
        <v>806.8</v>
      </c>
      <c r="E104" s="16">
        <v>501.4</v>
      </c>
      <c r="F104" s="16">
        <v>653.29999999999995</v>
      </c>
      <c r="G104" s="16">
        <v>731.9</v>
      </c>
      <c r="H104" s="16">
        <v>550.20000000000005</v>
      </c>
      <c r="I104" s="16"/>
      <c r="J104" s="16"/>
      <c r="K104" s="16"/>
      <c r="L104" s="16"/>
      <c r="M104" s="16"/>
      <c r="N104" s="16"/>
      <c r="O104" s="16"/>
      <c r="P104" s="28">
        <f t="shared" si="37"/>
        <v>3243.5999999999995</v>
      </c>
      <c r="Q104" s="4"/>
      <c r="R104" s="4"/>
    </row>
    <row r="105" spans="1:18" ht="15.75">
      <c r="A105" s="52"/>
      <c r="B105" s="15" t="s">
        <v>14</v>
      </c>
      <c r="C105" s="34">
        <f>C104+C103</f>
        <v>0</v>
      </c>
      <c r="D105" s="34">
        <f t="shared" ref="D105:O105" si="45">D104+D103</f>
        <v>2761.7</v>
      </c>
      <c r="E105" s="34">
        <f t="shared" si="45"/>
        <v>2775.4</v>
      </c>
      <c r="F105" s="34">
        <f t="shared" si="45"/>
        <v>2776.8999999999996</v>
      </c>
      <c r="G105" s="34">
        <f t="shared" si="45"/>
        <v>2826.9</v>
      </c>
      <c r="H105" s="34">
        <f t="shared" si="45"/>
        <v>2740.6000000000004</v>
      </c>
      <c r="I105" s="34">
        <f t="shared" si="45"/>
        <v>0</v>
      </c>
      <c r="J105" s="34">
        <f t="shared" si="45"/>
        <v>0</v>
      </c>
      <c r="K105" s="34">
        <f t="shared" si="45"/>
        <v>0</v>
      </c>
      <c r="L105" s="34">
        <f t="shared" si="45"/>
        <v>0</v>
      </c>
      <c r="M105" s="34">
        <f t="shared" si="45"/>
        <v>0</v>
      </c>
      <c r="N105" s="34">
        <f t="shared" si="45"/>
        <v>0</v>
      </c>
      <c r="O105" s="34">
        <f t="shared" si="45"/>
        <v>0</v>
      </c>
      <c r="P105" s="28">
        <f t="shared" si="37"/>
        <v>13881.5</v>
      </c>
      <c r="Q105" s="4"/>
      <c r="R105" s="4"/>
    </row>
    <row r="106" spans="1:18" ht="15.75">
      <c r="A106" s="52" t="s">
        <v>20</v>
      </c>
      <c r="B106" s="14" t="s">
        <v>17</v>
      </c>
      <c r="C106" s="16">
        <v>0</v>
      </c>
      <c r="D106" s="16">
        <v>2678.5</v>
      </c>
      <c r="E106" s="16">
        <v>2777</v>
      </c>
      <c r="F106" s="16">
        <v>3210.9</v>
      </c>
      <c r="G106" s="16">
        <v>3146.8</v>
      </c>
      <c r="H106" s="16">
        <v>3431.7</v>
      </c>
      <c r="I106" s="16"/>
      <c r="J106" s="16"/>
      <c r="K106" s="16"/>
      <c r="L106" s="16"/>
      <c r="M106" s="16"/>
      <c r="N106" s="16"/>
      <c r="O106" s="16"/>
      <c r="P106" s="28">
        <f t="shared" si="37"/>
        <v>15244.900000000001</v>
      </c>
      <c r="Q106" s="4"/>
      <c r="R106" s="4"/>
    </row>
    <row r="107" spans="1:18" ht="15.75">
      <c r="A107" s="52"/>
      <c r="B107" s="14" t="s">
        <v>18</v>
      </c>
      <c r="C107" s="16">
        <v>0</v>
      </c>
      <c r="D107" s="16">
        <v>842.6</v>
      </c>
      <c r="E107" s="16">
        <v>791.6</v>
      </c>
      <c r="F107" s="16">
        <v>959.2</v>
      </c>
      <c r="G107" s="16">
        <v>941.9</v>
      </c>
      <c r="H107" s="16">
        <v>1070.7</v>
      </c>
      <c r="I107" s="16"/>
      <c r="J107" s="16"/>
      <c r="K107" s="16"/>
      <c r="L107" s="16"/>
      <c r="M107" s="16"/>
      <c r="N107" s="16"/>
      <c r="O107" s="16"/>
      <c r="P107" s="28">
        <f t="shared" si="37"/>
        <v>4606</v>
      </c>
      <c r="Q107" s="4"/>
      <c r="R107" s="4"/>
    </row>
    <row r="108" spans="1:18" ht="15.75">
      <c r="A108" s="52"/>
      <c r="B108" s="15" t="s">
        <v>14</v>
      </c>
      <c r="C108" s="34">
        <f>C107+C106</f>
        <v>0</v>
      </c>
      <c r="D108" s="34">
        <f t="shared" ref="D108:O108" si="46">D107+D106</f>
        <v>3521.1</v>
      </c>
      <c r="E108" s="34">
        <f t="shared" si="46"/>
        <v>3568.6</v>
      </c>
      <c r="F108" s="34">
        <f t="shared" si="46"/>
        <v>4170.1000000000004</v>
      </c>
      <c r="G108" s="34">
        <f t="shared" si="46"/>
        <v>4088.7000000000003</v>
      </c>
      <c r="H108" s="34">
        <f t="shared" si="46"/>
        <v>4502.3999999999996</v>
      </c>
      <c r="I108" s="34">
        <f t="shared" si="46"/>
        <v>0</v>
      </c>
      <c r="J108" s="34">
        <f t="shared" si="46"/>
        <v>0</v>
      </c>
      <c r="K108" s="34">
        <f t="shared" si="46"/>
        <v>0</v>
      </c>
      <c r="L108" s="34">
        <f t="shared" si="46"/>
        <v>0</v>
      </c>
      <c r="M108" s="34">
        <f t="shared" si="46"/>
        <v>0</v>
      </c>
      <c r="N108" s="34">
        <f t="shared" si="46"/>
        <v>0</v>
      </c>
      <c r="O108" s="34">
        <f t="shared" si="46"/>
        <v>0</v>
      </c>
      <c r="P108" s="28">
        <f t="shared" si="37"/>
        <v>19850.900000000001</v>
      </c>
      <c r="Q108" s="4"/>
      <c r="R108" s="4"/>
    </row>
    <row r="109" spans="1:18" ht="15.75">
      <c r="A109" s="52" t="s">
        <v>21</v>
      </c>
      <c r="B109" s="14" t="s">
        <v>17</v>
      </c>
      <c r="C109" s="16">
        <v>4.2</v>
      </c>
      <c r="D109" s="16">
        <v>10175.6</v>
      </c>
      <c r="E109" s="16">
        <v>9376</v>
      </c>
      <c r="F109" s="16">
        <v>11007.8</v>
      </c>
      <c r="G109" s="16">
        <v>9675.7999999999993</v>
      </c>
      <c r="H109" s="16">
        <v>12546.7</v>
      </c>
      <c r="I109" s="16"/>
      <c r="J109" s="16"/>
      <c r="K109" s="16"/>
      <c r="L109" s="16"/>
      <c r="M109" s="16"/>
      <c r="N109" s="16"/>
      <c r="O109" s="16"/>
      <c r="P109" s="28">
        <f t="shared" si="37"/>
        <v>52781.899999999994</v>
      </c>
      <c r="Q109" s="4"/>
      <c r="R109" s="4"/>
    </row>
    <row r="110" spans="1:18" ht="15.75">
      <c r="A110" s="52"/>
      <c r="B110" s="14" t="s">
        <v>18</v>
      </c>
      <c r="C110" s="16">
        <v>0.1</v>
      </c>
      <c r="D110" s="16">
        <v>3076.4</v>
      </c>
      <c r="E110" s="16">
        <v>2817.7</v>
      </c>
      <c r="F110" s="16">
        <v>3388.5</v>
      </c>
      <c r="G110" s="16">
        <v>2897.5</v>
      </c>
      <c r="H110" s="16">
        <v>3713.9</v>
      </c>
      <c r="I110" s="16"/>
      <c r="J110" s="16"/>
      <c r="K110" s="16"/>
      <c r="L110" s="16"/>
      <c r="M110" s="16"/>
      <c r="N110" s="16"/>
      <c r="O110" s="16"/>
      <c r="P110" s="28">
        <f t="shared" si="37"/>
        <v>15894</v>
      </c>
      <c r="Q110" s="4"/>
      <c r="R110" s="4"/>
    </row>
    <row r="111" spans="1:18" ht="15.75">
      <c r="A111" s="52"/>
      <c r="B111" s="15" t="s">
        <v>14</v>
      </c>
      <c r="C111" s="34">
        <f>C110+C109</f>
        <v>4.3</v>
      </c>
      <c r="D111" s="34">
        <f t="shared" ref="D111:O111" si="47">D110+D109</f>
        <v>13252</v>
      </c>
      <c r="E111" s="34">
        <f t="shared" si="47"/>
        <v>12193.7</v>
      </c>
      <c r="F111" s="34">
        <f t="shared" si="47"/>
        <v>14396.3</v>
      </c>
      <c r="G111" s="34">
        <f t="shared" si="47"/>
        <v>12573.3</v>
      </c>
      <c r="H111" s="34">
        <f t="shared" si="47"/>
        <v>16260.6</v>
      </c>
      <c r="I111" s="34">
        <f t="shared" si="47"/>
        <v>0</v>
      </c>
      <c r="J111" s="34">
        <f t="shared" si="47"/>
        <v>0</v>
      </c>
      <c r="K111" s="34">
        <f t="shared" si="47"/>
        <v>0</v>
      </c>
      <c r="L111" s="34">
        <f t="shared" si="47"/>
        <v>0</v>
      </c>
      <c r="M111" s="34">
        <f t="shared" si="47"/>
        <v>0</v>
      </c>
      <c r="N111" s="34">
        <f t="shared" si="47"/>
        <v>0</v>
      </c>
      <c r="O111" s="34">
        <f t="shared" si="47"/>
        <v>0</v>
      </c>
      <c r="P111" s="28">
        <f t="shared" si="37"/>
        <v>68675.900000000009</v>
      </c>
      <c r="Q111" s="4"/>
      <c r="R111" s="4"/>
    </row>
    <row r="112" spans="1:18" ht="15.75">
      <c r="A112" s="52" t="s">
        <v>22</v>
      </c>
      <c r="B112" s="14" t="s">
        <v>17</v>
      </c>
      <c r="C112" s="16">
        <v>0</v>
      </c>
      <c r="D112" s="16">
        <v>6076.9</v>
      </c>
      <c r="E112" s="16">
        <v>6327</v>
      </c>
      <c r="F112" s="16">
        <v>5858.1</v>
      </c>
      <c r="G112" s="16">
        <v>7470.9</v>
      </c>
      <c r="H112" s="16">
        <v>6873</v>
      </c>
      <c r="I112" s="16"/>
      <c r="J112" s="16"/>
      <c r="K112" s="16"/>
      <c r="L112" s="16"/>
      <c r="M112" s="16"/>
      <c r="N112" s="16"/>
      <c r="O112" s="16"/>
      <c r="P112" s="28">
        <f t="shared" si="37"/>
        <v>32605.9</v>
      </c>
      <c r="Q112" s="4"/>
      <c r="R112" s="4"/>
    </row>
    <row r="113" spans="1:18" ht="15.75">
      <c r="A113" s="52"/>
      <c r="B113" s="14" t="s">
        <v>18</v>
      </c>
      <c r="C113" s="16">
        <v>0</v>
      </c>
      <c r="D113" s="16">
        <v>1806.3</v>
      </c>
      <c r="E113" s="16">
        <v>2043.3</v>
      </c>
      <c r="F113" s="16">
        <v>1736.1</v>
      </c>
      <c r="G113" s="16">
        <v>2185.4</v>
      </c>
      <c r="H113" s="16">
        <v>2001</v>
      </c>
      <c r="I113" s="16"/>
      <c r="J113" s="16"/>
      <c r="K113" s="16"/>
      <c r="L113" s="16"/>
      <c r="M113" s="16"/>
      <c r="N113" s="16"/>
      <c r="O113" s="16"/>
      <c r="P113" s="28">
        <f t="shared" si="37"/>
        <v>9772.1</v>
      </c>
      <c r="Q113" s="4"/>
      <c r="R113" s="4"/>
    </row>
    <row r="114" spans="1:18" ht="15.75">
      <c r="A114" s="52"/>
      <c r="B114" s="15" t="s">
        <v>39</v>
      </c>
      <c r="C114" s="34">
        <f t="shared" ref="C114:O114" si="48">C113+C112</f>
        <v>0</v>
      </c>
      <c r="D114" s="34">
        <f t="shared" si="48"/>
        <v>7883.2</v>
      </c>
      <c r="E114" s="34">
        <f t="shared" si="48"/>
        <v>8370.2999999999993</v>
      </c>
      <c r="F114" s="34">
        <f t="shared" si="48"/>
        <v>7594.2000000000007</v>
      </c>
      <c r="G114" s="34">
        <f t="shared" si="48"/>
        <v>9656.2999999999993</v>
      </c>
      <c r="H114" s="34">
        <f t="shared" si="48"/>
        <v>8874</v>
      </c>
      <c r="I114" s="34">
        <f t="shared" si="48"/>
        <v>0</v>
      </c>
      <c r="J114" s="34">
        <f t="shared" si="48"/>
        <v>0</v>
      </c>
      <c r="K114" s="34">
        <f t="shared" si="48"/>
        <v>0</v>
      </c>
      <c r="L114" s="34">
        <f t="shared" si="48"/>
        <v>0</v>
      </c>
      <c r="M114" s="34">
        <f t="shared" si="48"/>
        <v>0</v>
      </c>
      <c r="N114" s="34">
        <f t="shared" si="48"/>
        <v>0</v>
      </c>
      <c r="O114" s="34">
        <f t="shared" si="48"/>
        <v>0</v>
      </c>
      <c r="P114" s="28">
        <f t="shared" si="37"/>
        <v>42378</v>
      </c>
      <c r="Q114" s="4"/>
      <c r="R114" s="4"/>
    </row>
    <row r="115" spans="1:18" ht="15.75">
      <c r="A115" s="59" t="s">
        <v>40</v>
      </c>
      <c r="B115" s="14" t="s">
        <v>17</v>
      </c>
      <c r="C115" s="34">
        <f>C118+C121+C124+C127</f>
        <v>0</v>
      </c>
      <c r="D115" s="34">
        <f t="shared" ref="D115:O116" si="49">D118+D121+D124+D127</f>
        <v>0</v>
      </c>
      <c r="E115" s="34">
        <f t="shared" si="49"/>
        <v>0</v>
      </c>
      <c r="F115" s="34">
        <f t="shared" si="49"/>
        <v>0</v>
      </c>
      <c r="G115" s="34">
        <f t="shared" si="49"/>
        <v>0</v>
      </c>
      <c r="H115" s="34">
        <f t="shared" si="49"/>
        <v>0</v>
      </c>
      <c r="I115" s="34">
        <f t="shared" si="49"/>
        <v>0</v>
      </c>
      <c r="J115" s="34">
        <f t="shared" si="49"/>
        <v>0</v>
      </c>
      <c r="K115" s="34">
        <f t="shared" si="49"/>
        <v>0</v>
      </c>
      <c r="L115" s="34">
        <f t="shared" si="49"/>
        <v>0</v>
      </c>
      <c r="M115" s="34">
        <f t="shared" si="49"/>
        <v>0</v>
      </c>
      <c r="N115" s="34">
        <f t="shared" si="49"/>
        <v>0</v>
      </c>
      <c r="O115" s="34">
        <f t="shared" si="49"/>
        <v>0</v>
      </c>
      <c r="P115" s="28">
        <f t="shared" si="37"/>
        <v>0</v>
      </c>
      <c r="Q115" s="4"/>
      <c r="R115" s="4"/>
    </row>
    <row r="116" spans="1:18" ht="15.75">
      <c r="A116" s="59"/>
      <c r="B116" s="14" t="s">
        <v>18</v>
      </c>
      <c r="C116" s="34">
        <f>C119+C122+C125+C128</f>
        <v>0</v>
      </c>
      <c r="D116" s="34">
        <f t="shared" si="49"/>
        <v>0</v>
      </c>
      <c r="E116" s="34">
        <f t="shared" si="49"/>
        <v>0</v>
      </c>
      <c r="F116" s="34">
        <f t="shared" si="49"/>
        <v>0</v>
      </c>
      <c r="G116" s="34">
        <f>G119+G122+G125+G128</f>
        <v>0</v>
      </c>
      <c r="H116" s="34">
        <f t="shared" si="49"/>
        <v>0</v>
      </c>
      <c r="I116" s="34">
        <f t="shared" si="49"/>
        <v>0</v>
      </c>
      <c r="J116" s="34">
        <f t="shared" si="49"/>
        <v>0</v>
      </c>
      <c r="K116" s="34">
        <f t="shared" si="49"/>
        <v>0</v>
      </c>
      <c r="L116" s="34">
        <f t="shared" si="49"/>
        <v>0</v>
      </c>
      <c r="M116" s="34">
        <f t="shared" si="49"/>
        <v>0</v>
      </c>
      <c r="N116" s="34">
        <f t="shared" si="49"/>
        <v>0</v>
      </c>
      <c r="O116" s="34">
        <f t="shared" si="49"/>
        <v>0</v>
      </c>
      <c r="P116" s="28">
        <f t="shared" si="37"/>
        <v>0</v>
      </c>
      <c r="Q116" s="4"/>
      <c r="R116" s="4"/>
    </row>
    <row r="117" spans="1:18" ht="15.75">
      <c r="A117" s="59"/>
      <c r="B117" s="15" t="s">
        <v>39</v>
      </c>
      <c r="C117" s="34">
        <f t="shared" ref="C117:O117" si="50">C116+C115</f>
        <v>0</v>
      </c>
      <c r="D117" s="34">
        <f t="shared" si="50"/>
        <v>0</v>
      </c>
      <c r="E117" s="34">
        <f t="shared" si="50"/>
        <v>0</v>
      </c>
      <c r="F117" s="34">
        <f t="shared" si="50"/>
        <v>0</v>
      </c>
      <c r="G117" s="34">
        <f t="shared" si="50"/>
        <v>0</v>
      </c>
      <c r="H117" s="34">
        <f t="shared" si="50"/>
        <v>0</v>
      </c>
      <c r="I117" s="34">
        <f t="shared" si="50"/>
        <v>0</v>
      </c>
      <c r="J117" s="34">
        <f t="shared" si="50"/>
        <v>0</v>
      </c>
      <c r="K117" s="34">
        <f t="shared" si="50"/>
        <v>0</v>
      </c>
      <c r="L117" s="34">
        <f t="shared" si="50"/>
        <v>0</v>
      </c>
      <c r="M117" s="34">
        <f t="shared" si="50"/>
        <v>0</v>
      </c>
      <c r="N117" s="34">
        <f t="shared" si="50"/>
        <v>0</v>
      </c>
      <c r="O117" s="34">
        <f t="shared" si="50"/>
        <v>0</v>
      </c>
      <c r="P117" s="28">
        <f t="shared" si="37"/>
        <v>0</v>
      </c>
      <c r="Q117" s="4"/>
      <c r="R117" s="4"/>
    </row>
    <row r="118" spans="1:18" ht="15.75">
      <c r="A118" s="52" t="s">
        <v>19</v>
      </c>
      <c r="B118" s="14" t="s">
        <v>17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/>
      <c r="J118" s="16"/>
      <c r="K118" s="16"/>
      <c r="L118" s="16"/>
      <c r="M118" s="16"/>
      <c r="N118" s="16"/>
      <c r="O118" s="16"/>
      <c r="P118" s="28">
        <f t="shared" si="37"/>
        <v>0</v>
      </c>
      <c r="Q118" s="4"/>
      <c r="R118" s="4"/>
    </row>
    <row r="119" spans="1:18" ht="15.75">
      <c r="A119" s="52"/>
      <c r="B119" s="14" t="s">
        <v>18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/>
      <c r="J119" s="16"/>
      <c r="K119" s="16"/>
      <c r="L119" s="16"/>
      <c r="M119" s="16"/>
      <c r="N119" s="16"/>
      <c r="O119" s="16"/>
      <c r="P119" s="28">
        <f t="shared" si="37"/>
        <v>0</v>
      </c>
      <c r="Q119" s="4"/>
      <c r="R119" s="4"/>
    </row>
    <row r="120" spans="1:18" ht="15.75">
      <c r="A120" s="52"/>
      <c r="B120" s="15" t="s">
        <v>14</v>
      </c>
      <c r="C120" s="34">
        <f>C119+C118</f>
        <v>0</v>
      </c>
      <c r="D120" s="34">
        <f t="shared" ref="D120:O120" si="51">D119+D118</f>
        <v>0</v>
      </c>
      <c r="E120" s="34">
        <f t="shared" si="51"/>
        <v>0</v>
      </c>
      <c r="F120" s="34">
        <f t="shared" si="51"/>
        <v>0</v>
      </c>
      <c r="G120" s="34">
        <f t="shared" si="51"/>
        <v>0</v>
      </c>
      <c r="H120" s="34">
        <f t="shared" si="51"/>
        <v>0</v>
      </c>
      <c r="I120" s="34">
        <f t="shared" si="51"/>
        <v>0</v>
      </c>
      <c r="J120" s="34">
        <f t="shared" si="51"/>
        <v>0</v>
      </c>
      <c r="K120" s="34">
        <f t="shared" si="51"/>
        <v>0</v>
      </c>
      <c r="L120" s="34">
        <f t="shared" si="51"/>
        <v>0</v>
      </c>
      <c r="M120" s="34">
        <f t="shared" si="51"/>
        <v>0</v>
      </c>
      <c r="N120" s="34">
        <f t="shared" si="51"/>
        <v>0</v>
      </c>
      <c r="O120" s="34">
        <f t="shared" si="51"/>
        <v>0</v>
      </c>
      <c r="P120" s="28">
        <f t="shared" si="37"/>
        <v>0</v>
      </c>
      <c r="Q120" s="4"/>
      <c r="R120" s="4"/>
    </row>
    <row r="121" spans="1:18" ht="15.75">
      <c r="A121" s="52" t="s">
        <v>20</v>
      </c>
      <c r="B121" s="14" t="s">
        <v>17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/>
      <c r="J121" s="16"/>
      <c r="K121" s="16"/>
      <c r="L121" s="16"/>
      <c r="M121" s="16"/>
      <c r="N121" s="16"/>
      <c r="O121" s="16"/>
      <c r="P121" s="28">
        <f t="shared" si="37"/>
        <v>0</v>
      </c>
      <c r="Q121" s="4"/>
      <c r="R121" s="4"/>
    </row>
    <row r="122" spans="1:18" ht="15.75">
      <c r="A122" s="52"/>
      <c r="B122" s="14" t="s">
        <v>18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/>
      <c r="J122" s="16"/>
      <c r="K122" s="16"/>
      <c r="L122" s="16"/>
      <c r="M122" s="16"/>
      <c r="N122" s="16"/>
      <c r="O122" s="16"/>
      <c r="P122" s="28">
        <f t="shared" si="37"/>
        <v>0</v>
      </c>
      <c r="Q122" s="4"/>
      <c r="R122" s="4"/>
    </row>
    <row r="123" spans="1:18" ht="15.75">
      <c r="A123" s="52"/>
      <c r="B123" s="15" t="s">
        <v>14</v>
      </c>
      <c r="C123" s="34">
        <f>C122+C121</f>
        <v>0</v>
      </c>
      <c r="D123" s="34">
        <f t="shared" ref="D123:O123" si="52">D122+D121</f>
        <v>0</v>
      </c>
      <c r="E123" s="34">
        <f t="shared" si="52"/>
        <v>0</v>
      </c>
      <c r="F123" s="34">
        <f t="shared" si="52"/>
        <v>0</v>
      </c>
      <c r="G123" s="34">
        <f t="shared" si="52"/>
        <v>0</v>
      </c>
      <c r="H123" s="34">
        <f t="shared" si="52"/>
        <v>0</v>
      </c>
      <c r="I123" s="34">
        <f t="shared" si="52"/>
        <v>0</v>
      </c>
      <c r="J123" s="34">
        <f t="shared" si="52"/>
        <v>0</v>
      </c>
      <c r="K123" s="34">
        <f t="shared" si="52"/>
        <v>0</v>
      </c>
      <c r="L123" s="34">
        <f t="shared" si="52"/>
        <v>0</v>
      </c>
      <c r="M123" s="34">
        <f t="shared" si="52"/>
        <v>0</v>
      </c>
      <c r="N123" s="34">
        <f t="shared" si="52"/>
        <v>0</v>
      </c>
      <c r="O123" s="34">
        <f t="shared" si="52"/>
        <v>0</v>
      </c>
      <c r="P123" s="28">
        <f t="shared" si="37"/>
        <v>0</v>
      </c>
      <c r="Q123" s="4"/>
      <c r="R123" s="4"/>
    </row>
    <row r="124" spans="1:18" ht="15.75">
      <c r="A124" s="52" t="s">
        <v>21</v>
      </c>
      <c r="B124" s="14" t="s">
        <v>17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/>
      <c r="J124" s="16"/>
      <c r="K124" s="16"/>
      <c r="L124" s="16"/>
      <c r="M124" s="16"/>
      <c r="N124" s="16"/>
      <c r="O124" s="16"/>
      <c r="P124" s="28">
        <f t="shared" si="37"/>
        <v>0</v>
      </c>
      <c r="Q124" s="4"/>
      <c r="R124" s="4"/>
    </row>
    <row r="125" spans="1:18" ht="15.75">
      <c r="A125" s="52"/>
      <c r="B125" s="14" t="s">
        <v>18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/>
      <c r="J125" s="16"/>
      <c r="K125" s="16"/>
      <c r="L125" s="16"/>
      <c r="M125" s="16"/>
      <c r="N125" s="16"/>
      <c r="O125" s="16"/>
      <c r="P125" s="28">
        <f t="shared" si="37"/>
        <v>0</v>
      </c>
      <c r="Q125" s="4"/>
      <c r="R125" s="4"/>
    </row>
    <row r="126" spans="1:18" ht="15.75">
      <c r="A126" s="52"/>
      <c r="B126" s="15" t="s">
        <v>14</v>
      </c>
      <c r="C126" s="34">
        <f>C125+C124</f>
        <v>0</v>
      </c>
      <c r="D126" s="34">
        <f t="shared" ref="D126:O126" si="53">D125+D124</f>
        <v>0</v>
      </c>
      <c r="E126" s="34">
        <f t="shared" si="53"/>
        <v>0</v>
      </c>
      <c r="F126" s="34">
        <f t="shared" si="53"/>
        <v>0</v>
      </c>
      <c r="G126" s="34">
        <f t="shared" si="53"/>
        <v>0</v>
      </c>
      <c r="H126" s="34">
        <f t="shared" si="53"/>
        <v>0</v>
      </c>
      <c r="I126" s="34">
        <f t="shared" si="53"/>
        <v>0</v>
      </c>
      <c r="J126" s="34">
        <f t="shared" si="53"/>
        <v>0</v>
      </c>
      <c r="K126" s="34">
        <f t="shared" si="53"/>
        <v>0</v>
      </c>
      <c r="L126" s="34">
        <f t="shared" si="53"/>
        <v>0</v>
      </c>
      <c r="M126" s="34">
        <f t="shared" si="53"/>
        <v>0</v>
      </c>
      <c r="N126" s="34">
        <f t="shared" si="53"/>
        <v>0</v>
      </c>
      <c r="O126" s="34">
        <f t="shared" si="53"/>
        <v>0</v>
      </c>
      <c r="P126" s="28">
        <f t="shared" si="37"/>
        <v>0</v>
      </c>
      <c r="Q126" s="4"/>
      <c r="R126" s="4"/>
    </row>
    <row r="127" spans="1:18" ht="15.75">
      <c r="A127" s="52" t="s">
        <v>22</v>
      </c>
      <c r="B127" s="14" t="s">
        <v>17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/>
      <c r="J127" s="16"/>
      <c r="K127" s="16"/>
      <c r="L127" s="16"/>
      <c r="M127" s="16"/>
      <c r="N127" s="16"/>
      <c r="O127" s="16"/>
      <c r="P127" s="28">
        <f t="shared" si="37"/>
        <v>0</v>
      </c>
      <c r="Q127" s="4"/>
      <c r="R127" s="4"/>
    </row>
    <row r="128" spans="1:18" ht="15.75">
      <c r="A128" s="52"/>
      <c r="B128" s="14" t="s">
        <v>18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/>
      <c r="J128" s="16"/>
      <c r="K128" s="16"/>
      <c r="L128" s="16"/>
      <c r="M128" s="16"/>
      <c r="N128" s="16"/>
      <c r="O128" s="16"/>
      <c r="P128" s="28">
        <f t="shared" si="37"/>
        <v>0</v>
      </c>
      <c r="Q128" s="4"/>
      <c r="R128" s="4"/>
    </row>
    <row r="129" spans="1:18" ht="15.75">
      <c r="A129" s="52"/>
      <c r="B129" s="15" t="s">
        <v>39</v>
      </c>
      <c r="C129" s="34">
        <f>C128+C127</f>
        <v>0</v>
      </c>
      <c r="D129" s="34">
        <f t="shared" ref="D129:O129" si="54">D128+D127</f>
        <v>0</v>
      </c>
      <c r="E129" s="34">
        <f t="shared" si="54"/>
        <v>0</v>
      </c>
      <c r="F129" s="34">
        <f t="shared" si="54"/>
        <v>0</v>
      </c>
      <c r="G129" s="34">
        <f t="shared" si="54"/>
        <v>0</v>
      </c>
      <c r="H129" s="34">
        <f t="shared" si="54"/>
        <v>0</v>
      </c>
      <c r="I129" s="34">
        <f t="shared" si="54"/>
        <v>0</v>
      </c>
      <c r="J129" s="34">
        <f t="shared" si="54"/>
        <v>0</v>
      </c>
      <c r="K129" s="34">
        <f t="shared" si="54"/>
        <v>0</v>
      </c>
      <c r="L129" s="34">
        <f t="shared" si="54"/>
        <v>0</v>
      </c>
      <c r="M129" s="34">
        <f t="shared" si="54"/>
        <v>0</v>
      </c>
      <c r="N129" s="34">
        <f t="shared" si="54"/>
        <v>0</v>
      </c>
      <c r="O129" s="34">
        <f t="shared" si="54"/>
        <v>0</v>
      </c>
      <c r="P129" s="28">
        <f t="shared" si="37"/>
        <v>0</v>
      </c>
      <c r="Q129" s="4"/>
      <c r="R129" s="4"/>
    </row>
    <row r="130" spans="1:18" s="2" customFormat="1" ht="15.75" customHeight="1">
      <c r="A130" s="53" t="s">
        <v>41</v>
      </c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19"/>
      <c r="R130" s="19"/>
    </row>
    <row r="131" spans="1:18" s="2" customFormat="1" ht="15.75">
      <c r="A131" s="53" t="s">
        <v>42</v>
      </c>
      <c r="B131" s="20" t="s">
        <v>17</v>
      </c>
      <c r="C131" s="36" t="s">
        <v>43</v>
      </c>
      <c r="D131" s="38">
        <f>D134+D137+D140+D143</f>
        <v>20995.5</v>
      </c>
      <c r="E131" s="38">
        <f t="shared" ref="E131:O132" si="55">E134+E137+E140+E143</f>
        <v>61358.7</v>
      </c>
      <c r="F131" s="38">
        <f t="shared" si="55"/>
        <v>63398.100000000006</v>
      </c>
      <c r="G131" s="38">
        <f t="shared" si="55"/>
        <v>92491.5</v>
      </c>
      <c r="H131" s="38">
        <f t="shared" si="55"/>
        <v>57109.899999999994</v>
      </c>
      <c r="I131" s="38">
        <f t="shared" si="55"/>
        <v>0</v>
      </c>
      <c r="J131" s="38">
        <f t="shared" si="55"/>
        <v>0</v>
      </c>
      <c r="K131" s="38">
        <f t="shared" si="55"/>
        <v>0</v>
      </c>
      <c r="L131" s="38">
        <f t="shared" si="55"/>
        <v>0</v>
      </c>
      <c r="M131" s="38">
        <f t="shared" si="55"/>
        <v>0</v>
      </c>
      <c r="N131" s="38">
        <f t="shared" si="55"/>
        <v>0</v>
      </c>
      <c r="O131" s="38">
        <f t="shared" si="55"/>
        <v>0</v>
      </c>
      <c r="P131" s="30">
        <f t="shared" si="37"/>
        <v>295353.69999999995</v>
      </c>
      <c r="Q131" s="19"/>
      <c r="R131" s="19"/>
    </row>
    <row r="132" spans="1:18" s="2" customFormat="1" ht="15.75">
      <c r="A132" s="53"/>
      <c r="B132" s="20" t="s">
        <v>18</v>
      </c>
      <c r="C132" s="36" t="s">
        <v>43</v>
      </c>
      <c r="D132" s="38">
        <f>D135+D138+D141+D144</f>
        <v>-78.199999999999974</v>
      </c>
      <c r="E132" s="38">
        <f t="shared" si="55"/>
        <v>18442</v>
      </c>
      <c r="F132" s="38">
        <f t="shared" si="55"/>
        <v>18728.8</v>
      </c>
      <c r="G132" s="38">
        <f t="shared" si="55"/>
        <v>20994.3</v>
      </c>
      <c r="H132" s="38">
        <f t="shared" si="55"/>
        <v>18456.400000000001</v>
      </c>
      <c r="I132" s="38">
        <f t="shared" si="55"/>
        <v>0</v>
      </c>
      <c r="J132" s="38">
        <f t="shared" si="55"/>
        <v>0</v>
      </c>
      <c r="K132" s="38">
        <f t="shared" si="55"/>
        <v>0</v>
      </c>
      <c r="L132" s="38">
        <f t="shared" si="55"/>
        <v>0</v>
      </c>
      <c r="M132" s="38">
        <f t="shared" si="55"/>
        <v>0</v>
      </c>
      <c r="N132" s="38">
        <f t="shared" si="55"/>
        <v>0</v>
      </c>
      <c r="O132" s="38">
        <f t="shared" si="55"/>
        <v>0</v>
      </c>
      <c r="P132" s="30">
        <f t="shared" si="37"/>
        <v>76543.299999999988</v>
      </c>
      <c r="Q132" s="19"/>
      <c r="R132" s="19"/>
    </row>
    <row r="133" spans="1:18" s="2" customFormat="1" ht="15.75">
      <c r="A133" s="53"/>
      <c r="B133" s="21" t="s">
        <v>14</v>
      </c>
      <c r="C133" s="36" t="s">
        <v>43</v>
      </c>
      <c r="D133" s="38">
        <f t="shared" ref="D133:O133" si="56">D132+D131</f>
        <v>20917.3</v>
      </c>
      <c r="E133" s="38">
        <f t="shared" si="56"/>
        <v>79800.7</v>
      </c>
      <c r="F133" s="38">
        <f t="shared" si="56"/>
        <v>82126.900000000009</v>
      </c>
      <c r="G133" s="38">
        <f t="shared" si="56"/>
        <v>113485.8</v>
      </c>
      <c r="H133" s="38">
        <f t="shared" si="56"/>
        <v>75566.299999999988</v>
      </c>
      <c r="I133" s="38">
        <f t="shared" si="56"/>
        <v>0</v>
      </c>
      <c r="J133" s="38">
        <f t="shared" si="56"/>
        <v>0</v>
      </c>
      <c r="K133" s="38">
        <f t="shared" si="56"/>
        <v>0</v>
      </c>
      <c r="L133" s="38">
        <f t="shared" si="56"/>
        <v>0</v>
      </c>
      <c r="M133" s="38">
        <f t="shared" si="56"/>
        <v>0</v>
      </c>
      <c r="N133" s="38">
        <f t="shared" si="56"/>
        <v>0</v>
      </c>
      <c r="O133" s="38">
        <f t="shared" si="56"/>
        <v>0</v>
      </c>
      <c r="P133" s="30">
        <f t="shared" si="37"/>
        <v>371897</v>
      </c>
      <c r="Q133" s="19"/>
      <c r="R133" s="19"/>
    </row>
    <row r="134" spans="1:18" s="2" customFormat="1" ht="15.75">
      <c r="A134" s="48" t="s">
        <v>19</v>
      </c>
      <c r="B134" s="20" t="s">
        <v>17</v>
      </c>
      <c r="C134" s="36" t="s">
        <v>43</v>
      </c>
      <c r="D134" s="38">
        <f t="shared" ref="D134:O135" si="57">D149+D158+D164+D188+D227+D242+D179</f>
        <v>1742.7</v>
      </c>
      <c r="E134" s="38">
        <f t="shared" si="57"/>
        <v>4705.9000000000005</v>
      </c>
      <c r="F134" s="38">
        <f t="shared" si="57"/>
        <v>5069.3999999999996</v>
      </c>
      <c r="G134" s="38">
        <f t="shared" si="57"/>
        <v>5829.4</v>
      </c>
      <c r="H134" s="38">
        <f t="shared" si="57"/>
        <v>5259.5999999999995</v>
      </c>
      <c r="I134" s="38">
        <f t="shared" si="57"/>
        <v>0</v>
      </c>
      <c r="J134" s="38">
        <f t="shared" si="57"/>
        <v>0</v>
      </c>
      <c r="K134" s="38">
        <f t="shared" si="57"/>
        <v>0</v>
      </c>
      <c r="L134" s="38">
        <f t="shared" si="57"/>
        <v>0</v>
      </c>
      <c r="M134" s="38">
        <f t="shared" si="57"/>
        <v>0</v>
      </c>
      <c r="N134" s="38">
        <f t="shared" si="57"/>
        <v>0</v>
      </c>
      <c r="O134" s="38">
        <f t="shared" si="57"/>
        <v>0</v>
      </c>
      <c r="P134" s="30">
        <f>SUM(D134:O134)</f>
        <v>22607</v>
      </c>
      <c r="Q134" s="19"/>
      <c r="R134" s="19"/>
    </row>
    <row r="135" spans="1:18" s="2" customFormat="1" ht="15.75">
      <c r="A135" s="48"/>
      <c r="B135" s="20" t="s">
        <v>18</v>
      </c>
      <c r="C135" s="36" t="s">
        <v>43</v>
      </c>
      <c r="D135" s="38">
        <f t="shared" si="57"/>
        <v>19.8</v>
      </c>
      <c r="E135" s="38">
        <f t="shared" si="57"/>
        <v>1363.8</v>
      </c>
      <c r="F135" s="38">
        <f t="shared" si="57"/>
        <v>1492.6</v>
      </c>
      <c r="G135" s="38">
        <f t="shared" si="57"/>
        <v>1574.4999999999998</v>
      </c>
      <c r="H135" s="38">
        <f t="shared" si="57"/>
        <v>1378.1</v>
      </c>
      <c r="I135" s="38">
        <f t="shared" si="57"/>
        <v>0</v>
      </c>
      <c r="J135" s="38">
        <f t="shared" si="57"/>
        <v>0</v>
      </c>
      <c r="K135" s="38">
        <f t="shared" si="57"/>
        <v>0</v>
      </c>
      <c r="L135" s="38">
        <f t="shared" si="57"/>
        <v>0</v>
      </c>
      <c r="M135" s="38">
        <f t="shared" si="57"/>
        <v>0</v>
      </c>
      <c r="N135" s="38">
        <f t="shared" si="57"/>
        <v>0</v>
      </c>
      <c r="O135" s="38">
        <f t="shared" si="57"/>
        <v>0</v>
      </c>
      <c r="P135" s="30">
        <f t="shared" si="37"/>
        <v>5828.7999999999993</v>
      </c>
      <c r="Q135" s="19"/>
      <c r="R135" s="19"/>
    </row>
    <row r="136" spans="1:18" s="2" customFormat="1" ht="15.75">
      <c r="A136" s="48"/>
      <c r="B136" s="21" t="s">
        <v>14</v>
      </c>
      <c r="C136" s="36" t="s">
        <v>43</v>
      </c>
      <c r="D136" s="38">
        <f>D135+D134</f>
        <v>1762.5</v>
      </c>
      <c r="E136" s="38">
        <f t="shared" ref="E136:O136" si="58">E135+E134</f>
        <v>6069.7000000000007</v>
      </c>
      <c r="F136" s="38">
        <f t="shared" si="58"/>
        <v>6562</v>
      </c>
      <c r="G136" s="38">
        <f t="shared" si="58"/>
        <v>7403.9</v>
      </c>
      <c r="H136" s="38">
        <f t="shared" si="58"/>
        <v>6637.6999999999989</v>
      </c>
      <c r="I136" s="38">
        <f t="shared" si="58"/>
        <v>0</v>
      </c>
      <c r="J136" s="38">
        <f t="shared" si="58"/>
        <v>0</v>
      </c>
      <c r="K136" s="38">
        <f t="shared" si="58"/>
        <v>0</v>
      </c>
      <c r="L136" s="38">
        <f t="shared" si="58"/>
        <v>0</v>
      </c>
      <c r="M136" s="38">
        <f t="shared" si="58"/>
        <v>0</v>
      </c>
      <c r="N136" s="38">
        <f t="shared" si="58"/>
        <v>0</v>
      </c>
      <c r="O136" s="38">
        <f t="shared" si="58"/>
        <v>0</v>
      </c>
      <c r="P136" s="30">
        <f t="shared" si="37"/>
        <v>28435.799999999996</v>
      </c>
      <c r="Q136" s="19"/>
      <c r="R136" s="19"/>
    </row>
    <row r="137" spans="1:18" s="2" customFormat="1" ht="15.75">
      <c r="A137" s="48" t="s">
        <v>20</v>
      </c>
      <c r="B137" s="20" t="s">
        <v>17</v>
      </c>
      <c r="C137" s="36" t="s">
        <v>43</v>
      </c>
      <c r="D137" s="38">
        <f t="shared" ref="D137:O138" si="59">D152+D167+D230+D245+D182</f>
        <v>13507.7</v>
      </c>
      <c r="E137" s="38">
        <f t="shared" si="59"/>
        <v>39262.199999999997</v>
      </c>
      <c r="F137" s="38">
        <f t="shared" si="59"/>
        <v>40557</v>
      </c>
      <c r="G137" s="38">
        <f t="shared" si="59"/>
        <v>63911</v>
      </c>
      <c r="H137" s="38">
        <f t="shared" si="59"/>
        <v>35746.9</v>
      </c>
      <c r="I137" s="38">
        <f t="shared" si="59"/>
        <v>0</v>
      </c>
      <c r="J137" s="38">
        <f t="shared" si="59"/>
        <v>0</v>
      </c>
      <c r="K137" s="38">
        <f t="shared" si="59"/>
        <v>0</v>
      </c>
      <c r="L137" s="38">
        <f t="shared" si="59"/>
        <v>0</v>
      </c>
      <c r="M137" s="38">
        <f t="shared" si="59"/>
        <v>0</v>
      </c>
      <c r="N137" s="38">
        <f t="shared" si="59"/>
        <v>0</v>
      </c>
      <c r="O137" s="38">
        <f t="shared" si="59"/>
        <v>0</v>
      </c>
      <c r="P137" s="30">
        <f t="shared" si="37"/>
        <v>192984.8</v>
      </c>
      <c r="Q137" s="19"/>
      <c r="R137" s="19"/>
    </row>
    <row r="138" spans="1:18" s="2" customFormat="1" ht="15.75">
      <c r="A138" s="48"/>
      <c r="B138" s="20" t="s">
        <v>18</v>
      </c>
      <c r="C138" s="36" t="s">
        <v>43</v>
      </c>
      <c r="D138" s="38">
        <f t="shared" si="59"/>
        <v>-223.6</v>
      </c>
      <c r="E138" s="38">
        <f t="shared" si="59"/>
        <v>11781.900000000001</v>
      </c>
      <c r="F138" s="38">
        <f t="shared" si="59"/>
        <v>12086.3</v>
      </c>
      <c r="G138" s="38">
        <f t="shared" si="59"/>
        <v>13064.900000000001</v>
      </c>
      <c r="H138" s="38">
        <f t="shared" si="59"/>
        <v>12607.2</v>
      </c>
      <c r="I138" s="38">
        <f t="shared" si="59"/>
        <v>0</v>
      </c>
      <c r="J138" s="38">
        <f t="shared" si="59"/>
        <v>0</v>
      </c>
      <c r="K138" s="38">
        <f t="shared" si="59"/>
        <v>0</v>
      </c>
      <c r="L138" s="38">
        <f t="shared" si="59"/>
        <v>0</v>
      </c>
      <c r="M138" s="38">
        <f t="shared" si="59"/>
        <v>0</v>
      </c>
      <c r="N138" s="38">
        <f t="shared" si="59"/>
        <v>0</v>
      </c>
      <c r="O138" s="38">
        <f t="shared" si="59"/>
        <v>0</v>
      </c>
      <c r="P138" s="30">
        <f t="shared" si="37"/>
        <v>49316.7</v>
      </c>
      <c r="Q138" s="19"/>
      <c r="R138" s="19"/>
    </row>
    <row r="139" spans="1:18" s="2" customFormat="1" ht="15.75">
      <c r="A139" s="48"/>
      <c r="B139" s="21" t="s">
        <v>14</v>
      </c>
      <c r="C139" s="36" t="s">
        <v>43</v>
      </c>
      <c r="D139" s="38">
        <f>D138+D137</f>
        <v>13284.1</v>
      </c>
      <c r="E139" s="38">
        <f t="shared" ref="E139:O139" si="60">E138+E137</f>
        <v>51044.1</v>
      </c>
      <c r="F139" s="38">
        <f t="shared" si="60"/>
        <v>52643.3</v>
      </c>
      <c r="G139" s="38">
        <f t="shared" si="60"/>
        <v>76975.899999999994</v>
      </c>
      <c r="H139" s="38">
        <f t="shared" si="60"/>
        <v>48354.100000000006</v>
      </c>
      <c r="I139" s="38">
        <f t="shared" si="60"/>
        <v>0</v>
      </c>
      <c r="J139" s="38">
        <f t="shared" si="60"/>
        <v>0</v>
      </c>
      <c r="K139" s="38">
        <f t="shared" si="60"/>
        <v>0</v>
      </c>
      <c r="L139" s="38">
        <f t="shared" si="60"/>
        <v>0</v>
      </c>
      <c r="M139" s="38">
        <f t="shared" si="60"/>
        <v>0</v>
      </c>
      <c r="N139" s="38">
        <f t="shared" si="60"/>
        <v>0</v>
      </c>
      <c r="O139" s="38">
        <f t="shared" si="60"/>
        <v>0</v>
      </c>
      <c r="P139" s="30">
        <f t="shared" si="37"/>
        <v>242301.5</v>
      </c>
      <c r="Q139" s="19"/>
      <c r="R139" s="19"/>
    </row>
    <row r="140" spans="1:18" s="2" customFormat="1" ht="15.75">
      <c r="A140" s="48" t="s">
        <v>21</v>
      </c>
      <c r="B140" s="20" t="s">
        <v>17</v>
      </c>
      <c r="C140" s="36" t="s">
        <v>43</v>
      </c>
      <c r="D140" s="38">
        <f t="shared" ref="D140:O141" si="61">D155+D170+D233+D248+D185+D194</f>
        <v>3157.3</v>
      </c>
      <c r="E140" s="38">
        <f t="shared" si="61"/>
        <v>10516.9</v>
      </c>
      <c r="F140" s="38">
        <f t="shared" si="61"/>
        <v>10846.2</v>
      </c>
      <c r="G140" s="38">
        <f t="shared" si="61"/>
        <v>11312.699999999999</v>
      </c>
      <c r="H140" s="38">
        <f t="shared" si="61"/>
        <v>11835.7</v>
      </c>
      <c r="I140" s="38">
        <f t="shared" si="61"/>
        <v>0</v>
      </c>
      <c r="J140" s="38">
        <f t="shared" si="61"/>
        <v>0</v>
      </c>
      <c r="K140" s="38">
        <f t="shared" si="61"/>
        <v>0</v>
      </c>
      <c r="L140" s="38">
        <f t="shared" si="61"/>
        <v>0</v>
      </c>
      <c r="M140" s="38">
        <f t="shared" si="61"/>
        <v>0</v>
      </c>
      <c r="N140" s="38">
        <f t="shared" si="61"/>
        <v>0</v>
      </c>
      <c r="O140" s="38">
        <f t="shared" si="61"/>
        <v>0</v>
      </c>
      <c r="P140" s="30">
        <f t="shared" si="37"/>
        <v>47668.800000000003</v>
      </c>
      <c r="Q140" s="19"/>
      <c r="R140" s="19"/>
    </row>
    <row r="141" spans="1:18" s="2" customFormat="1" ht="15.75">
      <c r="A141" s="48"/>
      <c r="B141" s="20" t="s">
        <v>18</v>
      </c>
      <c r="C141" s="36" t="s">
        <v>43</v>
      </c>
      <c r="D141" s="38">
        <f t="shared" si="61"/>
        <v>0.3</v>
      </c>
      <c r="E141" s="38">
        <f t="shared" si="61"/>
        <v>3152.6</v>
      </c>
      <c r="F141" s="38">
        <f t="shared" si="61"/>
        <v>3053.7</v>
      </c>
      <c r="G141" s="38">
        <f t="shared" si="61"/>
        <v>3490.6</v>
      </c>
      <c r="H141" s="38">
        <f t="shared" si="61"/>
        <v>3067.2</v>
      </c>
      <c r="I141" s="38">
        <f t="shared" si="61"/>
        <v>0</v>
      </c>
      <c r="J141" s="38">
        <f t="shared" si="61"/>
        <v>0</v>
      </c>
      <c r="K141" s="38">
        <f t="shared" si="61"/>
        <v>0</v>
      </c>
      <c r="L141" s="38">
        <f t="shared" si="61"/>
        <v>0</v>
      </c>
      <c r="M141" s="38">
        <f t="shared" si="61"/>
        <v>0</v>
      </c>
      <c r="N141" s="38">
        <f t="shared" si="61"/>
        <v>0</v>
      </c>
      <c r="O141" s="38">
        <f t="shared" si="61"/>
        <v>0</v>
      </c>
      <c r="P141" s="30">
        <f t="shared" si="37"/>
        <v>12764.400000000001</v>
      </c>
      <c r="Q141" s="19"/>
      <c r="R141" s="19"/>
    </row>
    <row r="142" spans="1:18" s="2" customFormat="1" ht="15.75">
      <c r="A142" s="48"/>
      <c r="B142" s="21" t="s">
        <v>14</v>
      </c>
      <c r="C142" s="36" t="s">
        <v>43</v>
      </c>
      <c r="D142" s="38">
        <f>D141+D140</f>
        <v>3157.6000000000004</v>
      </c>
      <c r="E142" s="38">
        <f t="shared" ref="E142:O142" si="62">E141+E140</f>
        <v>13669.5</v>
      </c>
      <c r="F142" s="38">
        <f t="shared" si="62"/>
        <v>13899.900000000001</v>
      </c>
      <c r="G142" s="38">
        <f t="shared" si="62"/>
        <v>14803.3</v>
      </c>
      <c r="H142" s="38">
        <f t="shared" si="62"/>
        <v>14902.900000000001</v>
      </c>
      <c r="I142" s="38">
        <f t="shared" si="62"/>
        <v>0</v>
      </c>
      <c r="J142" s="38">
        <f t="shared" si="62"/>
        <v>0</v>
      </c>
      <c r="K142" s="38">
        <f t="shared" si="62"/>
        <v>0</v>
      </c>
      <c r="L142" s="38">
        <f t="shared" si="62"/>
        <v>0</v>
      </c>
      <c r="M142" s="38">
        <f t="shared" si="62"/>
        <v>0</v>
      </c>
      <c r="N142" s="38">
        <f t="shared" si="62"/>
        <v>0</v>
      </c>
      <c r="O142" s="38">
        <f t="shared" si="62"/>
        <v>0</v>
      </c>
      <c r="P142" s="30">
        <f t="shared" si="37"/>
        <v>60433.200000000004</v>
      </c>
      <c r="Q142" s="19"/>
      <c r="R142" s="19"/>
    </row>
    <row r="143" spans="1:18" s="2" customFormat="1" ht="15.75">
      <c r="A143" s="48" t="s">
        <v>22</v>
      </c>
      <c r="B143" s="20" t="s">
        <v>17</v>
      </c>
      <c r="C143" s="36" t="s">
        <v>43</v>
      </c>
      <c r="D143" s="38">
        <f>D173+D197+D200+D203+D206+D209+D212+D215+D218+D236+D251+D221</f>
        <v>2587.8000000000002</v>
      </c>
      <c r="E143" s="38">
        <f t="shared" ref="E143:O144" si="63">E173+E197+E200+E203+E206+E209+E212+E215+E218+E236+E251+E221</f>
        <v>6873.7000000000007</v>
      </c>
      <c r="F143" s="38">
        <f t="shared" si="63"/>
        <v>6925.5</v>
      </c>
      <c r="G143" s="38">
        <f t="shared" si="63"/>
        <v>11438.400000000001</v>
      </c>
      <c r="H143" s="38">
        <f t="shared" si="63"/>
        <v>4267.7</v>
      </c>
      <c r="I143" s="38">
        <f t="shared" si="63"/>
        <v>0</v>
      </c>
      <c r="J143" s="38">
        <f t="shared" si="63"/>
        <v>0</v>
      </c>
      <c r="K143" s="38">
        <f t="shared" si="63"/>
        <v>0</v>
      </c>
      <c r="L143" s="38">
        <f t="shared" si="63"/>
        <v>0</v>
      </c>
      <c r="M143" s="38">
        <f t="shared" si="63"/>
        <v>0</v>
      </c>
      <c r="N143" s="38">
        <f t="shared" si="63"/>
        <v>0</v>
      </c>
      <c r="O143" s="38">
        <f t="shared" si="63"/>
        <v>0</v>
      </c>
      <c r="P143" s="30">
        <f t="shared" si="37"/>
        <v>32093.100000000002</v>
      </c>
      <c r="Q143" s="19"/>
      <c r="R143" s="19"/>
    </row>
    <row r="144" spans="1:18" s="2" customFormat="1" ht="15.75">
      <c r="A144" s="48"/>
      <c r="B144" s="20" t="s">
        <v>18</v>
      </c>
      <c r="C144" s="36" t="s">
        <v>43</v>
      </c>
      <c r="D144" s="38">
        <f>D174+D198+D201+D204+D207+D210+D213+D216+D219+D237+D252+D222</f>
        <v>125.3</v>
      </c>
      <c r="E144" s="38">
        <f t="shared" si="63"/>
        <v>2143.6999999999998</v>
      </c>
      <c r="F144" s="38">
        <f t="shared" si="63"/>
        <v>2096.1999999999998</v>
      </c>
      <c r="G144" s="38">
        <f t="shared" si="63"/>
        <v>2864.3</v>
      </c>
      <c r="H144" s="38">
        <f t="shared" si="63"/>
        <v>1403.9</v>
      </c>
      <c r="I144" s="38">
        <f t="shared" si="63"/>
        <v>0</v>
      </c>
      <c r="J144" s="38">
        <f t="shared" si="63"/>
        <v>0</v>
      </c>
      <c r="K144" s="38">
        <f t="shared" si="63"/>
        <v>0</v>
      </c>
      <c r="L144" s="38">
        <f t="shared" si="63"/>
        <v>0</v>
      </c>
      <c r="M144" s="38">
        <f t="shared" si="63"/>
        <v>0</v>
      </c>
      <c r="N144" s="38">
        <f t="shared" si="63"/>
        <v>0</v>
      </c>
      <c r="O144" s="38">
        <f t="shared" si="63"/>
        <v>0</v>
      </c>
      <c r="P144" s="30">
        <f t="shared" si="37"/>
        <v>8633.4</v>
      </c>
      <c r="Q144" s="19"/>
      <c r="R144" s="19"/>
    </row>
    <row r="145" spans="1:18" s="2" customFormat="1" ht="15.75">
      <c r="A145" s="48"/>
      <c r="B145" s="21" t="s">
        <v>14</v>
      </c>
      <c r="C145" s="36" t="s">
        <v>43</v>
      </c>
      <c r="D145" s="38">
        <f>D144+D143</f>
        <v>2713.1000000000004</v>
      </c>
      <c r="E145" s="38">
        <f t="shared" ref="E145:O145" si="64">E144+E143</f>
        <v>9017.4000000000015</v>
      </c>
      <c r="F145" s="38">
        <f t="shared" si="64"/>
        <v>9021.7000000000007</v>
      </c>
      <c r="G145" s="38">
        <f t="shared" si="64"/>
        <v>14302.7</v>
      </c>
      <c r="H145" s="38">
        <f t="shared" si="64"/>
        <v>5671.6</v>
      </c>
      <c r="I145" s="38">
        <f t="shared" si="64"/>
        <v>0</v>
      </c>
      <c r="J145" s="38">
        <f t="shared" si="64"/>
        <v>0</v>
      </c>
      <c r="K145" s="38">
        <f t="shared" si="64"/>
        <v>0</v>
      </c>
      <c r="L145" s="38">
        <f t="shared" si="64"/>
        <v>0</v>
      </c>
      <c r="M145" s="38">
        <f t="shared" si="64"/>
        <v>0</v>
      </c>
      <c r="N145" s="38">
        <f t="shared" si="64"/>
        <v>0</v>
      </c>
      <c r="O145" s="38">
        <f t="shared" si="64"/>
        <v>0</v>
      </c>
      <c r="P145" s="30">
        <f t="shared" si="37"/>
        <v>40726.500000000007</v>
      </c>
      <c r="Q145" s="19"/>
      <c r="R145" s="19"/>
    </row>
    <row r="146" spans="1:18" ht="14.25" customHeight="1">
      <c r="A146" s="48" t="s">
        <v>23</v>
      </c>
      <c r="B146" s="20" t="s">
        <v>17</v>
      </c>
      <c r="C146" s="36" t="s">
        <v>43</v>
      </c>
      <c r="D146" s="39">
        <f>D149+D152+D155</f>
        <v>7107.6</v>
      </c>
      <c r="E146" s="39">
        <f t="shared" ref="E146:O147" si="65">E149+E152+E155</f>
        <v>18537.8</v>
      </c>
      <c r="F146" s="39">
        <f t="shared" si="65"/>
        <v>19233.2</v>
      </c>
      <c r="G146" s="39">
        <f t="shared" si="65"/>
        <v>32261.5</v>
      </c>
      <c r="H146" s="39">
        <f t="shared" si="65"/>
        <v>19402.5</v>
      </c>
      <c r="I146" s="39">
        <f t="shared" si="65"/>
        <v>0</v>
      </c>
      <c r="J146" s="39">
        <f t="shared" si="65"/>
        <v>0</v>
      </c>
      <c r="K146" s="39">
        <f t="shared" si="65"/>
        <v>0</v>
      </c>
      <c r="L146" s="39">
        <f t="shared" si="65"/>
        <v>0</v>
      </c>
      <c r="M146" s="39">
        <f t="shared" si="65"/>
        <v>0</v>
      </c>
      <c r="N146" s="39">
        <f t="shared" si="65"/>
        <v>0</v>
      </c>
      <c r="O146" s="39">
        <f t="shared" si="65"/>
        <v>0</v>
      </c>
      <c r="P146" s="30">
        <f t="shared" si="37"/>
        <v>96542.6</v>
      </c>
      <c r="Q146" s="4"/>
      <c r="R146" s="4"/>
    </row>
    <row r="147" spans="1:18" ht="14.25" customHeight="1">
      <c r="A147" s="48"/>
      <c r="B147" s="20" t="s">
        <v>18</v>
      </c>
      <c r="C147" s="36" t="s">
        <v>43</v>
      </c>
      <c r="D147" s="39">
        <f>D150+D153+D156</f>
        <v>0</v>
      </c>
      <c r="E147" s="39">
        <f t="shared" si="65"/>
        <v>5569.3</v>
      </c>
      <c r="F147" s="39">
        <f t="shared" si="65"/>
        <v>5763.5</v>
      </c>
      <c r="G147" s="39">
        <f t="shared" si="65"/>
        <v>5966.1</v>
      </c>
      <c r="H147" s="39">
        <f t="shared" si="65"/>
        <v>6179.1</v>
      </c>
      <c r="I147" s="39">
        <f t="shared" si="65"/>
        <v>0</v>
      </c>
      <c r="J147" s="39">
        <f t="shared" si="65"/>
        <v>0</v>
      </c>
      <c r="K147" s="39">
        <f t="shared" si="65"/>
        <v>0</v>
      </c>
      <c r="L147" s="39">
        <f t="shared" si="65"/>
        <v>0</v>
      </c>
      <c r="M147" s="39">
        <f t="shared" si="65"/>
        <v>0</v>
      </c>
      <c r="N147" s="39">
        <f t="shared" si="65"/>
        <v>0</v>
      </c>
      <c r="O147" s="39">
        <f t="shared" si="65"/>
        <v>0</v>
      </c>
      <c r="P147" s="30">
        <f t="shared" si="37"/>
        <v>23478</v>
      </c>
      <c r="Q147" s="4"/>
      <c r="R147" s="4"/>
    </row>
    <row r="148" spans="1:18" ht="16.5" customHeight="1">
      <c r="A148" s="48"/>
      <c r="B148" s="21" t="s">
        <v>14</v>
      </c>
      <c r="C148" s="36" t="s">
        <v>43</v>
      </c>
      <c r="D148" s="39">
        <f t="shared" ref="D148:O148" si="66">D146+D147</f>
        <v>7107.6</v>
      </c>
      <c r="E148" s="39">
        <f t="shared" si="66"/>
        <v>24107.1</v>
      </c>
      <c r="F148" s="39">
        <f t="shared" si="66"/>
        <v>24996.7</v>
      </c>
      <c r="G148" s="39">
        <f t="shared" si="66"/>
        <v>38227.599999999999</v>
      </c>
      <c r="H148" s="39">
        <f t="shared" si="66"/>
        <v>25581.599999999999</v>
      </c>
      <c r="I148" s="39">
        <f t="shared" si="66"/>
        <v>0</v>
      </c>
      <c r="J148" s="39">
        <f t="shared" si="66"/>
        <v>0</v>
      </c>
      <c r="K148" s="39">
        <f t="shared" si="66"/>
        <v>0</v>
      </c>
      <c r="L148" s="39">
        <f t="shared" si="66"/>
        <v>0</v>
      </c>
      <c r="M148" s="39">
        <f t="shared" si="66"/>
        <v>0</v>
      </c>
      <c r="N148" s="39">
        <f t="shared" si="66"/>
        <v>0</v>
      </c>
      <c r="O148" s="39">
        <f t="shared" si="66"/>
        <v>0</v>
      </c>
      <c r="P148" s="30">
        <f t="shared" si="37"/>
        <v>120020.6</v>
      </c>
      <c r="Q148" s="4"/>
      <c r="R148" s="4"/>
    </row>
    <row r="149" spans="1:18" ht="15.75">
      <c r="A149" s="44" t="s">
        <v>24</v>
      </c>
      <c r="B149" s="20" t="s">
        <v>17</v>
      </c>
      <c r="C149" s="36" t="s">
        <v>43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/>
      <c r="J149" s="22"/>
      <c r="K149" s="22"/>
      <c r="L149" s="22"/>
      <c r="M149" s="22"/>
      <c r="N149" s="22"/>
      <c r="O149" s="22"/>
      <c r="P149" s="30">
        <f t="shared" si="37"/>
        <v>0</v>
      </c>
      <c r="Q149" s="4"/>
      <c r="R149" s="4"/>
    </row>
    <row r="150" spans="1:18" ht="15.75">
      <c r="A150" s="44"/>
      <c r="B150" s="20" t="s">
        <v>18</v>
      </c>
      <c r="C150" s="36" t="s">
        <v>43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/>
      <c r="J150" s="22"/>
      <c r="K150" s="22"/>
      <c r="L150" s="22"/>
      <c r="M150" s="22"/>
      <c r="N150" s="22"/>
      <c r="O150" s="22"/>
      <c r="P150" s="30">
        <f t="shared" si="37"/>
        <v>0</v>
      </c>
      <c r="Q150" s="4"/>
      <c r="R150" s="4"/>
    </row>
    <row r="151" spans="1:18" ht="15.75">
      <c r="A151" s="44"/>
      <c r="B151" s="21" t="s">
        <v>14</v>
      </c>
      <c r="C151" s="36" t="s">
        <v>43</v>
      </c>
      <c r="D151" s="39">
        <f>D150+D149</f>
        <v>0</v>
      </c>
      <c r="E151" s="39">
        <f t="shared" ref="E151:O151" si="67">E150+E149</f>
        <v>0</v>
      </c>
      <c r="F151" s="39">
        <f t="shared" si="67"/>
        <v>0</v>
      </c>
      <c r="G151" s="39">
        <f t="shared" si="67"/>
        <v>0</v>
      </c>
      <c r="H151" s="39">
        <f t="shared" si="67"/>
        <v>0</v>
      </c>
      <c r="I151" s="39">
        <f t="shared" si="67"/>
        <v>0</v>
      </c>
      <c r="J151" s="39">
        <f t="shared" si="67"/>
        <v>0</v>
      </c>
      <c r="K151" s="39">
        <f t="shared" si="67"/>
        <v>0</v>
      </c>
      <c r="L151" s="39">
        <f t="shared" si="67"/>
        <v>0</v>
      </c>
      <c r="M151" s="39">
        <f t="shared" si="67"/>
        <v>0</v>
      </c>
      <c r="N151" s="39">
        <f t="shared" si="67"/>
        <v>0</v>
      </c>
      <c r="O151" s="39">
        <f t="shared" si="67"/>
        <v>0</v>
      </c>
      <c r="P151" s="30">
        <f t="shared" si="37"/>
        <v>0</v>
      </c>
      <c r="Q151" s="4"/>
      <c r="R151" s="4"/>
    </row>
    <row r="152" spans="1:18" ht="15.75">
      <c r="A152" s="44" t="s">
        <v>20</v>
      </c>
      <c r="B152" s="20" t="s">
        <v>17</v>
      </c>
      <c r="C152" s="36" t="s">
        <v>43</v>
      </c>
      <c r="D152" s="22">
        <v>7107.6</v>
      </c>
      <c r="E152" s="22">
        <v>18537.8</v>
      </c>
      <c r="F152" s="22">
        <v>19233.2</v>
      </c>
      <c r="G152" s="22">
        <v>32261.5</v>
      </c>
      <c r="H152" s="22">
        <v>19402.5</v>
      </c>
      <c r="I152" s="22"/>
      <c r="J152" s="22"/>
      <c r="K152" s="22"/>
      <c r="L152" s="22"/>
      <c r="M152" s="22"/>
      <c r="N152" s="22"/>
      <c r="O152" s="22"/>
      <c r="P152" s="30">
        <f t="shared" si="37"/>
        <v>96542.6</v>
      </c>
      <c r="Q152" s="4"/>
      <c r="R152" s="4"/>
    </row>
    <row r="153" spans="1:18" ht="15.75">
      <c r="A153" s="44"/>
      <c r="B153" s="20" t="s">
        <v>18</v>
      </c>
      <c r="C153" s="36" t="s">
        <v>43</v>
      </c>
      <c r="D153" s="22">
        <v>0</v>
      </c>
      <c r="E153" s="22">
        <v>5569.3</v>
      </c>
      <c r="F153" s="22">
        <v>5763.5</v>
      </c>
      <c r="G153" s="22">
        <v>5966.1</v>
      </c>
      <c r="H153" s="22">
        <v>6179.1</v>
      </c>
      <c r="I153" s="22"/>
      <c r="J153" s="22"/>
      <c r="K153" s="22"/>
      <c r="L153" s="22"/>
      <c r="M153" s="22"/>
      <c r="N153" s="22"/>
      <c r="O153" s="22"/>
      <c r="P153" s="30">
        <f t="shared" si="37"/>
        <v>23478</v>
      </c>
      <c r="Q153" s="4"/>
      <c r="R153" s="4"/>
    </row>
    <row r="154" spans="1:18" ht="15.75">
      <c r="A154" s="44"/>
      <c r="B154" s="21" t="s">
        <v>14</v>
      </c>
      <c r="C154" s="36" t="s">
        <v>43</v>
      </c>
      <c r="D154" s="39">
        <f>D153+D152</f>
        <v>7107.6</v>
      </c>
      <c r="E154" s="39">
        <f t="shared" ref="E154:O154" si="68">E153+E152</f>
        <v>24107.1</v>
      </c>
      <c r="F154" s="39">
        <f t="shared" si="68"/>
        <v>24996.7</v>
      </c>
      <c r="G154" s="39">
        <f t="shared" si="68"/>
        <v>38227.599999999999</v>
      </c>
      <c r="H154" s="39">
        <f t="shared" si="68"/>
        <v>25581.599999999999</v>
      </c>
      <c r="I154" s="39">
        <f t="shared" si="68"/>
        <v>0</v>
      </c>
      <c r="J154" s="39">
        <f t="shared" si="68"/>
        <v>0</v>
      </c>
      <c r="K154" s="39">
        <f t="shared" si="68"/>
        <v>0</v>
      </c>
      <c r="L154" s="39">
        <f t="shared" si="68"/>
        <v>0</v>
      </c>
      <c r="M154" s="39">
        <f t="shared" si="68"/>
        <v>0</v>
      </c>
      <c r="N154" s="39">
        <f t="shared" si="68"/>
        <v>0</v>
      </c>
      <c r="O154" s="39">
        <f t="shared" si="68"/>
        <v>0</v>
      </c>
      <c r="P154" s="30">
        <f t="shared" si="37"/>
        <v>120020.6</v>
      </c>
      <c r="Q154" s="4"/>
      <c r="R154" s="4"/>
    </row>
    <row r="155" spans="1:18" ht="15.75">
      <c r="A155" s="44" t="s">
        <v>21</v>
      </c>
      <c r="B155" s="20" t="s">
        <v>17</v>
      </c>
      <c r="C155" s="36" t="s">
        <v>43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/>
      <c r="J155" s="22"/>
      <c r="K155" s="22"/>
      <c r="L155" s="22"/>
      <c r="M155" s="22"/>
      <c r="N155" s="22"/>
      <c r="O155" s="22"/>
      <c r="P155" s="30">
        <f t="shared" si="37"/>
        <v>0</v>
      </c>
      <c r="Q155" s="4"/>
      <c r="R155" s="4"/>
    </row>
    <row r="156" spans="1:18" ht="15.75">
      <c r="A156" s="44"/>
      <c r="B156" s="20" t="s">
        <v>18</v>
      </c>
      <c r="C156" s="36" t="s">
        <v>43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/>
      <c r="J156" s="22"/>
      <c r="K156" s="22"/>
      <c r="L156" s="22"/>
      <c r="M156" s="22"/>
      <c r="N156" s="22"/>
      <c r="O156" s="22"/>
      <c r="P156" s="30">
        <f t="shared" si="37"/>
        <v>0</v>
      </c>
      <c r="Q156" s="4"/>
      <c r="R156" s="4"/>
    </row>
    <row r="157" spans="1:18" ht="15.75">
      <c r="A157" s="44"/>
      <c r="B157" s="21" t="s">
        <v>14</v>
      </c>
      <c r="C157" s="36" t="s">
        <v>43</v>
      </c>
      <c r="D157" s="39">
        <f>D156+D155</f>
        <v>0</v>
      </c>
      <c r="E157" s="39">
        <f t="shared" ref="E157:O157" si="69">E156+E155</f>
        <v>0</v>
      </c>
      <c r="F157" s="39">
        <f t="shared" si="69"/>
        <v>0</v>
      </c>
      <c r="G157" s="39">
        <f t="shared" si="69"/>
        <v>0</v>
      </c>
      <c r="H157" s="39">
        <f t="shared" si="69"/>
        <v>0</v>
      </c>
      <c r="I157" s="39">
        <f t="shared" si="69"/>
        <v>0</v>
      </c>
      <c r="J157" s="39">
        <f t="shared" si="69"/>
        <v>0</v>
      </c>
      <c r="K157" s="39">
        <f t="shared" si="69"/>
        <v>0</v>
      </c>
      <c r="L157" s="39">
        <f t="shared" si="69"/>
        <v>0</v>
      </c>
      <c r="M157" s="39">
        <f t="shared" si="69"/>
        <v>0</v>
      </c>
      <c r="N157" s="39">
        <f t="shared" si="69"/>
        <v>0</v>
      </c>
      <c r="O157" s="39">
        <f t="shared" si="69"/>
        <v>0</v>
      </c>
      <c r="P157" s="30">
        <f t="shared" si="37"/>
        <v>0</v>
      </c>
      <c r="Q157" s="4"/>
      <c r="R157" s="4"/>
    </row>
    <row r="158" spans="1:18" ht="20.25" customHeight="1">
      <c r="A158" s="48" t="s">
        <v>44</v>
      </c>
      <c r="B158" s="20" t="s">
        <v>17</v>
      </c>
      <c r="C158" s="36" t="s">
        <v>43</v>
      </c>
      <c r="D158" s="22">
        <v>400</v>
      </c>
      <c r="E158" s="22">
        <v>1112.0999999999999</v>
      </c>
      <c r="F158" s="22">
        <v>1011.2</v>
      </c>
      <c r="G158" s="22">
        <v>1234.3</v>
      </c>
      <c r="H158" s="22">
        <v>1147.9000000000001</v>
      </c>
      <c r="I158" s="22"/>
      <c r="J158" s="22"/>
      <c r="K158" s="22"/>
      <c r="L158" s="22"/>
      <c r="M158" s="22"/>
      <c r="N158" s="22"/>
      <c r="O158" s="22"/>
      <c r="P158" s="30">
        <f t="shared" si="37"/>
        <v>4905.5</v>
      </c>
      <c r="Q158" s="4"/>
      <c r="R158" s="4"/>
    </row>
    <row r="159" spans="1:18" ht="21" customHeight="1">
      <c r="A159" s="48"/>
      <c r="B159" s="20" t="s">
        <v>18</v>
      </c>
      <c r="C159" s="36" t="s">
        <v>43</v>
      </c>
      <c r="D159" s="22">
        <v>0</v>
      </c>
      <c r="E159" s="22">
        <v>336.6</v>
      </c>
      <c r="F159" s="22">
        <v>299.39999999999998</v>
      </c>
      <c r="G159" s="22">
        <v>321.89999999999998</v>
      </c>
      <c r="H159" s="22">
        <v>333</v>
      </c>
      <c r="I159" s="22"/>
      <c r="J159" s="22"/>
      <c r="K159" s="22"/>
      <c r="L159" s="22"/>
      <c r="M159" s="22"/>
      <c r="N159" s="22"/>
      <c r="O159" s="22"/>
      <c r="P159" s="30">
        <f t="shared" si="37"/>
        <v>1290.9000000000001</v>
      </c>
      <c r="Q159" s="4"/>
      <c r="R159" s="4"/>
    </row>
    <row r="160" spans="1:18" ht="20.25" customHeight="1">
      <c r="A160" s="48"/>
      <c r="B160" s="21" t="s">
        <v>14</v>
      </c>
      <c r="C160" s="36" t="s">
        <v>43</v>
      </c>
      <c r="D160" s="39">
        <f t="shared" ref="D160:O160" si="70">D158+D159</f>
        <v>400</v>
      </c>
      <c r="E160" s="39">
        <f t="shared" si="70"/>
        <v>1448.6999999999998</v>
      </c>
      <c r="F160" s="39">
        <f t="shared" si="70"/>
        <v>1310.5999999999999</v>
      </c>
      <c r="G160" s="39">
        <f t="shared" si="70"/>
        <v>1556.1999999999998</v>
      </c>
      <c r="H160" s="39">
        <f t="shared" si="70"/>
        <v>1480.9</v>
      </c>
      <c r="I160" s="39">
        <f t="shared" si="70"/>
        <v>0</v>
      </c>
      <c r="J160" s="39">
        <f t="shared" si="70"/>
        <v>0</v>
      </c>
      <c r="K160" s="39">
        <f t="shared" si="70"/>
        <v>0</v>
      </c>
      <c r="L160" s="39">
        <f t="shared" si="70"/>
        <v>0</v>
      </c>
      <c r="M160" s="39">
        <f t="shared" si="70"/>
        <v>0</v>
      </c>
      <c r="N160" s="39">
        <f t="shared" si="70"/>
        <v>0</v>
      </c>
      <c r="O160" s="39">
        <f t="shared" si="70"/>
        <v>0</v>
      </c>
      <c r="P160" s="30">
        <f t="shared" si="37"/>
        <v>6196.4</v>
      </c>
      <c r="Q160" s="4"/>
      <c r="R160" s="4"/>
    </row>
    <row r="161" spans="1:18" ht="18" customHeight="1">
      <c r="A161" s="47" t="s">
        <v>26</v>
      </c>
      <c r="B161" s="20" t="s">
        <v>17</v>
      </c>
      <c r="C161" s="36" t="s">
        <v>43</v>
      </c>
      <c r="D161" s="39">
        <f>D164+D167+D170+D173</f>
        <v>19</v>
      </c>
      <c r="E161" s="39">
        <f t="shared" ref="E161:O162" si="71">E164+E167+E170+E173</f>
        <v>49.4</v>
      </c>
      <c r="F161" s="39">
        <f t="shared" si="71"/>
        <v>34.4</v>
      </c>
      <c r="G161" s="39">
        <f t="shared" si="71"/>
        <v>53.2</v>
      </c>
      <c r="H161" s="39">
        <f t="shared" si="71"/>
        <v>44</v>
      </c>
      <c r="I161" s="39">
        <f t="shared" si="71"/>
        <v>0</v>
      </c>
      <c r="J161" s="39">
        <f t="shared" si="71"/>
        <v>0</v>
      </c>
      <c r="K161" s="39">
        <f t="shared" si="71"/>
        <v>0</v>
      </c>
      <c r="L161" s="39">
        <f t="shared" si="71"/>
        <v>0</v>
      </c>
      <c r="M161" s="39">
        <f t="shared" si="71"/>
        <v>0</v>
      </c>
      <c r="N161" s="39">
        <f t="shared" si="71"/>
        <v>0</v>
      </c>
      <c r="O161" s="39">
        <f t="shared" si="71"/>
        <v>0</v>
      </c>
      <c r="P161" s="30">
        <f t="shared" si="37"/>
        <v>200</v>
      </c>
      <c r="Q161" s="4"/>
      <c r="R161" s="4"/>
    </row>
    <row r="162" spans="1:18" ht="17.25" customHeight="1">
      <c r="A162" s="47"/>
      <c r="B162" s="20" t="s">
        <v>18</v>
      </c>
      <c r="C162" s="36" t="s">
        <v>43</v>
      </c>
      <c r="D162" s="39">
        <f>D165+D168+D171+D174</f>
        <v>0</v>
      </c>
      <c r="E162" s="39">
        <f t="shared" si="71"/>
        <v>14.9</v>
      </c>
      <c r="F162" s="39">
        <f t="shared" si="71"/>
        <v>16.100000000000001</v>
      </c>
      <c r="G162" s="39">
        <f t="shared" si="71"/>
        <v>10.7</v>
      </c>
      <c r="H162" s="39">
        <f t="shared" si="71"/>
        <v>12.9</v>
      </c>
      <c r="I162" s="39">
        <f t="shared" si="71"/>
        <v>0</v>
      </c>
      <c r="J162" s="39">
        <f t="shared" si="71"/>
        <v>0</v>
      </c>
      <c r="K162" s="39">
        <f t="shared" si="71"/>
        <v>0</v>
      </c>
      <c r="L162" s="39">
        <f t="shared" si="71"/>
        <v>0</v>
      </c>
      <c r="M162" s="39">
        <f t="shared" si="71"/>
        <v>0</v>
      </c>
      <c r="N162" s="39">
        <f t="shared" si="71"/>
        <v>0</v>
      </c>
      <c r="O162" s="39">
        <f t="shared" si="71"/>
        <v>0</v>
      </c>
      <c r="P162" s="30">
        <f t="shared" si="37"/>
        <v>54.6</v>
      </c>
      <c r="Q162" s="4"/>
      <c r="R162" s="4"/>
    </row>
    <row r="163" spans="1:18" ht="61.9" customHeight="1">
      <c r="A163" s="47"/>
      <c r="B163" s="21" t="s">
        <v>14</v>
      </c>
      <c r="C163" s="36" t="s">
        <v>43</v>
      </c>
      <c r="D163" s="39">
        <f t="shared" ref="D163:O163" si="72">D161+D162</f>
        <v>19</v>
      </c>
      <c r="E163" s="39">
        <f t="shared" si="72"/>
        <v>64.3</v>
      </c>
      <c r="F163" s="39">
        <f t="shared" si="72"/>
        <v>50.5</v>
      </c>
      <c r="G163" s="39">
        <f t="shared" si="72"/>
        <v>63.900000000000006</v>
      </c>
      <c r="H163" s="39">
        <f t="shared" si="72"/>
        <v>56.9</v>
      </c>
      <c r="I163" s="39">
        <f t="shared" si="72"/>
        <v>0</v>
      </c>
      <c r="J163" s="39">
        <f t="shared" si="72"/>
        <v>0</v>
      </c>
      <c r="K163" s="39">
        <f t="shared" si="72"/>
        <v>0</v>
      </c>
      <c r="L163" s="39">
        <f t="shared" si="72"/>
        <v>0</v>
      </c>
      <c r="M163" s="39">
        <f t="shared" si="72"/>
        <v>0</v>
      </c>
      <c r="N163" s="39">
        <f t="shared" si="72"/>
        <v>0</v>
      </c>
      <c r="O163" s="39">
        <f t="shared" si="72"/>
        <v>0</v>
      </c>
      <c r="P163" s="30">
        <f t="shared" si="37"/>
        <v>254.60000000000002</v>
      </c>
      <c r="Q163" s="4"/>
      <c r="R163" s="4"/>
    </row>
    <row r="164" spans="1:18" ht="15" customHeight="1">
      <c r="A164" s="43" t="s">
        <v>19</v>
      </c>
      <c r="B164" s="20" t="s">
        <v>17</v>
      </c>
      <c r="C164" s="36" t="s">
        <v>43</v>
      </c>
      <c r="D164" s="22">
        <v>0</v>
      </c>
      <c r="E164" s="22">
        <v>0</v>
      </c>
      <c r="F164" s="22">
        <v>0</v>
      </c>
      <c r="G164" s="22">
        <v>0</v>
      </c>
      <c r="H164" s="22">
        <v>0</v>
      </c>
      <c r="I164" s="22"/>
      <c r="J164" s="22"/>
      <c r="K164" s="22"/>
      <c r="L164" s="22"/>
      <c r="M164" s="22"/>
      <c r="N164" s="22"/>
      <c r="O164" s="22"/>
      <c r="P164" s="30">
        <f t="shared" si="37"/>
        <v>0</v>
      </c>
      <c r="Q164" s="4"/>
      <c r="R164" s="4"/>
    </row>
    <row r="165" spans="1:18" ht="16.899999999999999" customHeight="1">
      <c r="A165" s="43"/>
      <c r="B165" s="20" t="s">
        <v>18</v>
      </c>
      <c r="C165" s="36" t="s">
        <v>43</v>
      </c>
      <c r="D165" s="22">
        <v>0</v>
      </c>
      <c r="E165" s="22">
        <v>0</v>
      </c>
      <c r="F165" s="22">
        <v>0</v>
      </c>
      <c r="G165" s="22">
        <v>0</v>
      </c>
      <c r="H165" s="22">
        <v>0</v>
      </c>
      <c r="I165" s="22"/>
      <c r="J165" s="22"/>
      <c r="K165" s="22"/>
      <c r="L165" s="22"/>
      <c r="M165" s="22"/>
      <c r="N165" s="22"/>
      <c r="O165" s="22"/>
      <c r="P165" s="30">
        <f t="shared" si="37"/>
        <v>0</v>
      </c>
      <c r="Q165" s="4"/>
      <c r="R165" s="4"/>
    </row>
    <row r="166" spans="1:18" ht="15.75">
      <c r="A166" s="43"/>
      <c r="B166" s="21" t="s">
        <v>14</v>
      </c>
      <c r="C166" s="36" t="s">
        <v>43</v>
      </c>
      <c r="D166" s="39">
        <f>D165+D164</f>
        <v>0</v>
      </c>
      <c r="E166" s="39">
        <f t="shared" ref="E166:O166" si="73">E165+E164</f>
        <v>0</v>
      </c>
      <c r="F166" s="39">
        <f t="shared" si="73"/>
        <v>0</v>
      </c>
      <c r="G166" s="39">
        <f t="shared" si="73"/>
        <v>0</v>
      </c>
      <c r="H166" s="39">
        <f t="shared" si="73"/>
        <v>0</v>
      </c>
      <c r="I166" s="39">
        <f t="shared" si="73"/>
        <v>0</v>
      </c>
      <c r="J166" s="39">
        <f t="shared" si="73"/>
        <v>0</v>
      </c>
      <c r="K166" s="39">
        <f t="shared" si="73"/>
        <v>0</v>
      </c>
      <c r="L166" s="39">
        <f t="shared" si="73"/>
        <v>0</v>
      </c>
      <c r="M166" s="39">
        <f t="shared" si="73"/>
        <v>0</v>
      </c>
      <c r="N166" s="39">
        <f t="shared" si="73"/>
        <v>0</v>
      </c>
      <c r="O166" s="39">
        <f t="shared" si="73"/>
        <v>0</v>
      </c>
      <c r="P166" s="30">
        <f t="shared" si="37"/>
        <v>0</v>
      </c>
      <c r="Q166" s="4"/>
      <c r="R166" s="4"/>
    </row>
    <row r="167" spans="1:18" ht="15.75">
      <c r="A167" s="43" t="s">
        <v>20</v>
      </c>
      <c r="B167" s="20" t="s">
        <v>17</v>
      </c>
      <c r="C167" s="36" t="s">
        <v>43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/>
      <c r="J167" s="22"/>
      <c r="K167" s="22"/>
      <c r="L167" s="22"/>
      <c r="M167" s="22"/>
      <c r="N167" s="22"/>
      <c r="O167" s="22"/>
      <c r="P167" s="30">
        <f t="shared" si="37"/>
        <v>0</v>
      </c>
      <c r="Q167" s="4"/>
      <c r="R167" s="4"/>
    </row>
    <row r="168" spans="1:18" ht="15.75">
      <c r="A168" s="43"/>
      <c r="B168" s="20" t="s">
        <v>18</v>
      </c>
      <c r="C168" s="36" t="s">
        <v>43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/>
      <c r="J168" s="22"/>
      <c r="K168" s="22"/>
      <c r="L168" s="22"/>
      <c r="M168" s="22"/>
      <c r="N168" s="22"/>
      <c r="O168" s="22"/>
      <c r="P168" s="30">
        <f t="shared" si="37"/>
        <v>0</v>
      </c>
      <c r="Q168" s="4"/>
      <c r="R168" s="4"/>
    </row>
    <row r="169" spans="1:18" ht="15.75">
      <c r="A169" s="43"/>
      <c r="B169" s="21" t="s">
        <v>14</v>
      </c>
      <c r="C169" s="36" t="s">
        <v>43</v>
      </c>
      <c r="D169" s="39">
        <f>D168+D167</f>
        <v>0</v>
      </c>
      <c r="E169" s="39">
        <f t="shared" ref="E169:O169" si="74">E168+E167</f>
        <v>0</v>
      </c>
      <c r="F169" s="39">
        <f t="shared" si="74"/>
        <v>0</v>
      </c>
      <c r="G169" s="39">
        <f t="shared" si="74"/>
        <v>0</v>
      </c>
      <c r="H169" s="39">
        <f t="shared" si="74"/>
        <v>0</v>
      </c>
      <c r="I169" s="39">
        <f t="shared" si="74"/>
        <v>0</v>
      </c>
      <c r="J169" s="39">
        <f t="shared" si="74"/>
        <v>0</v>
      </c>
      <c r="K169" s="39">
        <f t="shared" si="74"/>
        <v>0</v>
      </c>
      <c r="L169" s="39">
        <f t="shared" si="74"/>
        <v>0</v>
      </c>
      <c r="M169" s="39">
        <f t="shared" si="74"/>
        <v>0</v>
      </c>
      <c r="N169" s="39">
        <f t="shared" si="74"/>
        <v>0</v>
      </c>
      <c r="O169" s="39">
        <f t="shared" si="74"/>
        <v>0</v>
      </c>
      <c r="P169" s="30">
        <f t="shared" si="37"/>
        <v>0</v>
      </c>
      <c r="Q169" s="4"/>
      <c r="R169" s="4"/>
    </row>
    <row r="170" spans="1:18" ht="15.75">
      <c r="A170" s="43" t="s">
        <v>21</v>
      </c>
      <c r="B170" s="20" t="s">
        <v>17</v>
      </c>
      <c r="C170" s="36" t="s">
        <v>43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/>
      <c r="J170" s="22"/>
      <c r="K170" s="22"/>
      <c r="L170" s="22"/>
      <c r="M170" s="22"/>
      <c r="N170" s="22"/>
      <c r="O170" s="22"/>
      <c r="P170" s="30">
        <f t="shared" si="37"/>
        <v>0</v>
      </c>
      <c r="Q170" s="4"/>
      <c r="R170" s="4"/>
    </row>
    <row r="171" spans="1:18" ht="15.75">
      <c r="A171" s="43"/>
      <c r="B171" s="20" t="s">
        <v>18</v>
      </c>
      <c r="C171" s="36" t="s">
        <v>43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/>
      <c r="J171" s="22"/>
      <c r="K171" s="22"/>
      <c r="L171" s="22"/>
      <c r="M171" s="22"/>
      <c r="N171" s="22"/>
      <c r="O171" s="22"/>
      <c r="P171" s="30">
        <f t="shared" si="37"/>
        <v>0</v>
      </c>
      <c r="Q171" s="4"/>
      <c r="R171" s="4"/>
    </row>
    <row r="172" spans="1:18" ht="15.75">
      <c r="A172" s="43"/>
      <c r="B172" s="21" t="s">
        <v>14</v>
      </c>
      <c r="C172" s="36" t="s">
        <v>43</v>
      </c>
      <c r="D172" s="39">
        <f>D171+D170</f>
        <v>0</v>
      </c>
      <c r="E172" s="39">
        <f t="shared" ref="E172:O172" si="75">E171+E170</f>
        <v>0</v>
      </c>
      <c r="F172" s="39">
        <f t="shared" si="75"/>
        <v>0</v>
      </c>
      <c r="G172" s="39">
        <f t="shared" si="75"/>
        <v>0</v>
      </c>
      <c r="H172" s="39">
        <f t="shared" si="75"/>
        <v>0</v>
      </c>
      <c r="I172" s="39">
        <f t="shared" si="75"/>
        <v>0</v>
      </c>
      <c r="J172" s="39">
        <f t="shared" si="75"/>
        <v>0</v>
      </c>
      <c r="K172" s="39">
        <f t="shared" si="75"/>
        <v>0</v>
      </c>
      <c r="L172" s="39">
        <f t="shared" si="75"/>
        <v>0</v>
      </c>
      <c r="M172" s="39">
        <f t="shared" si="75"/>
        <v>0</v>
      </c>
      <c r="N172" s="39">
        <f t="shared" si="75"/>
        <v>0</v>
      </c>
      <c r="O172" s="39">
        <f t="shared" si="75"/>
        <v>0</v>
      </c>
      <c r="P172" s="30">
        <f t="shared" si="37"/>
        <v>0</v>
      </c>
      <c r="Q172" s="4"/>
      <c r="R172" s="4"/>
    </row>
    <row r="173" spans="1:18" s="2" customFormat="1" ht="15.75">
      <c r="A173" s="43" t="s">
        <v>22</v>
      </c>
      <c r="B173" s="20" t="s">
        <v>17</v>
      </c>
      <c r="C173" s="36" t="s">
        <v>43</v>
      </c>
      <c r="D173" s="22">
        <v>19</v>
      </c>
      <c r="E173" s="22">
        <v>49.4</v>
      </c>
      <c r="F173" s="22">
        <v>34.4</v>
      </c>
      <c r="G173" s="22">
        <v>53.2</v>
      </c>
      <c r="H173" s="22">
        <v>44</v>
      </c>
      <c r="I173" s="22"/>
      <c r="J173" s="22"/>
      <c r="K173" s="22"/>
      <c r="L173" s="22"/>
      <c r="M173" s="22"/>
      <c r="N173" s="22"/>
      <c r="O173" s="22"/>
      <c r="P173" s="30">
        <f t="shared" si="37"/>
        <v>200</v>
      </c>
      <c r="Q173" s="19"/>
      <c r="R173" s="19"/>
    </row>
    <row r="174" spans="1:18" s="2" customFormat="1" ht="15.75">
      <c r="A174" s="43"/>
      <c r="B174" s="20" t="s">
        <v>18</v>
      </c>
      <c r="C174" s="36" t="s">
        <v>43</v>
      </c>
      <c r="D174" s="22">
        <v>0</v>
      </c>
      <c r="E174" s="22">
        <v>14.9</v>
      </c>
      <c r="F174" s="22">
        <v>16.100000000000001</v>
      </c>
      <c r="G174" s="22">
        <v>10.7</v>
      </c>
      <c r="H174" s="22">
        <v>12.9</v>
      </c>
      <c r="I174" s="22"/>
      <c r="J174" s="22"/>
      <c r="K174" s="22"/>
      <c r="L174" s="22"/>
      <c r="M174" s="22"/>
      <c r="N174" s="22"/>
      <c r="O174" s="22"/>
      <c r="P174" s="30">
        <f t="shared" si="37"/>
        <v>54.6</v>
      </c>
      <c r="Q174" s="19"/>
      <c r="R174" s="19"/>
    </row>
    <row r="175" spans="1:18" s="2" customFormat="1" ht="15.75">
      <c r="A175" s="43"/>
      <c r="B175" s="21" t="s">
        <v>14</v>
      </c>
      <c r="C175" s="36" t="s">
        <v>43</v>
      </c>
      <c r="D175" s="39">
        <f>D174+D173</f>
        <v>19</v>
      </c>
      <c r="E175" s="39">
        <f t="shared" ref="E175:O175" si="76">E174+E173</f>
        <v>64.3</v>
      </c>
      <c r="F175" s="39">
        <f t="shared" si="76"/>
        <v>50.5</v>
      </c>
      <c r="G175" s="39">
        <f t="shared" si="76"/>
        <v>63.900000000000006</v>
      </c>
      <c r="H175" s="39">
        <f t="shared" si="76"/>
        <v>56.9</v>
      </c>
      <c r="I175" s="39">
        <f t="shared" si="76"/>
        <v>0</v>
      </c>
      <c r="J175" s="39">
        <f t="shared" si="76"/>
        <v>0</v>
      </c>
      <c r="K175" s="39">
        <f t="shared" si="76"/>
        <v>0</v>
      </c>
      <c r="L175" s="39">
        <f t="shared" si="76"/>
        <v>0</v>
      </c>
      <c r="M175" s="39">
        <f t="shared" si="76"/>
        <v>0</v>
      </c>
      <c r="N175" s="39">
        <f t="shared" si="76"/>
        <v>0</v>
      </c>
      <c r="O175" s="39">
        <f t="shared" si="76"/>
        <v>0</v>
      </c>
      <c r="P175" s="30">
        <f t="shared" si="37"/>
        <v>254.60000000000002</v>
      </c>
      <c r="Q175" s="19"/>
      <c r="R175" s="19"/>
    </row>
    <row r="176" spans="1:18" s="2" customFormat="1" ht="15.75">
      <c r="A176" s="48" t="s">
        <v>27</v>
      </c>
      <c r="B176" s="20" t="s">
        <v>17</v>
      </c>
      <c r="C176" s="36" t="s">
        <v>43</v>
      </c>
      <c r="D176" s="39">
        <f>D179+D182+D185</f>
        <v>5689.1</v>
      </c>
      <c r="E176" s="39">
        <f t="shared" ref="E176:O177" si="77">E179+E182+E185</f>
        <v>19036.2</v>
      </c>
      <c r="F176" s="39">
        <f t="shared" si="77"/>
        <v>19250.900000000001</v>
      </c>
      <c r="G176" s="39">
        <f t="shared" si="77"/>
        <v>30521.9</v>
      </c>
      <c r="H176" s="39">
        <f t="shared" si="77"/>
        <v>13408.000000000002</v>
      </c>
      <c r="I176" s="39">
        <f t="shared" si="77"/>
        <v>0</v>
      </c>
      <c r="J176" s="39">
        <f t="shared" si="77"/>
        <v>0</v>
      </c>
      <c r="K176" s="39">
        <f t="shared" si="77"/>
        <v>0</v>
      </c>
      <c r="L176" s="39">
        <f t="shared" si="77"/>
        <v>0</v>
      </c>
      <c r="M176" s="39">
        <f t="shared" si="77"/>
        <v>0</v>
      </c>
      <c r="N176" s="39">
        <f t="shared" si="77"/>
        <v>0</v>
      </c>
      <c r="O176" s="39">
        <f t="shared" si="77"/>
        <v>0</v>
      </c>
      <c r="P176" s="30">
        <f t="shared" si="37"/>
        <v>87906.1</v>
      </c>
      <c r="Q176" s="19"/>
      <c r="R176" s="19"/>
    </row>
    <row r="177" spans="1:18" s="2" customFormat="1" ht="15.75">
      <c r="A177" s="48"/>
      <c r="B177" s="20" t="s">
        <v>18</v>
      </c>
      <c r="C177" s="36" t="s">
        <v>43</v>
      </c>
      <c r="D177" s="39">
        <f>D180+D183+D186</f>
        <v>-225.6</v>
      </c>
      <c r="E177" s="39">
        <f t="shared" si="77"/>
        <v>5683</v>
      </c>
      <c r="F177" s="39">
        <f t="shared" si="77"/>
        <v>5808.5</v>
      </c>
      <c r="G177" s="39">
        <f t="shared" si="77"/>
        <v>6495.6</v>
      </c>
      <c r="H177" s="39">
        <f t="shared" si="77"/>
        <v>5780.3</v>
      </c>
      <c r="I177" s="39">
        <f t="shared" si="77"/>
        <v>0</v>
      </c>
      <c r="J177" s="39">
        <f t="shared" si="77"/>
        <v>0</v>
      </c>
      <c r="K177" s="39">
        <f t="shared" si="77"/>
        <v>0</v>
      </c>
      <c r="L177" s="39">
        <f t="shared" si="77"/>
        <v>0</v>
      </c>
      <c r="M177" s="39">
        <f t="shared" si="77"/>
        <v>0</v>
      </c>
      <c r="N177" s="39">
        <f t="shared" si="77"/>
        <v>0</v>
      </c>
      <c r="O177" s="39">
        <f t="shared" si="77"/>
        <v>0</v>
      </c>
      <c r="P177" s="30">
        <f t="shared" si="37"/>
        <v>23541.8</v>
      </c>
      <c r="Q177" s="19"/>
      <c r="R177" s="19"/>
    </row>
    <row r="178" spans="1:18" s="2" customFormat="1" ht="15.75">
      <c r="A178" s="48"/>
      <c r="B178" s="21" t="s">
        <v>14</v>
      </c>
      <c r="C178" s="36" t="s">
        <v>43</v>
      </c>
      <c r="D178" s="39">
        <f>D177+D176</f>
        <v>5463.5</v>
      </c>
      <c r="E178" s="39">
        <f t="shared" ref="E178:O178" si="78">E177+E176</f>
        <v>24719.200000000001</v>
      </c>
      <c r="F178" s="39">
        <f t="shared" si="78"/>
        <v>25059.4</v>
      </c>
      <c r="G178" s="39">
        <f t="shared" si="78"/>
        <v>37017.5</v>
      </c>
      <c r="H178" s="39">
        <f t="shared" si="78"/>
        <v>19188.300000000003</v>
      </c>
      <c r="I178" s="39">
        <f t="shared" si="78"/>
        <v>0</v>
      </c>
      <c r="J178" s="39">
        <f t="shared" si="78"/>
        <v>0</v>
      </c>
      <c r="K178" s="39">
        <f t="shared" si="78"/>
        <v>0</v>
      </c>
      <c r="L178" s="39">
        <f t="shared" si="78"/>
        <v>0</v>
      </c>
      <c r="M178" s="39">
        <f t="shared" si="78"/>
        <v>0</v>
      </c>
      <c r="N178" s="39">
        <f t="shared" si="78"/>
        <v>0</v>
      </c>
      <c r="O178" s="39">
        <f t="shared" si="78"/>
        <v>0</v>
      </c>
      <c r="P178" s="30">
        <f t="shared" si="37"/>
        <v>111447.90000000001</v>
      </c>
      <c r="Q178" s="19"/>
      <c r="R178" s="19"/>
    </row>
    <row r="179" spans="1:18" s="2" customFormat="1" ht="15.75">
      <c r="A179" s="43" t="s">
        <v>19</v>
      </c>
      <c r="B179" s="20" t="s">
        <v>17</v>
      </c>
      <c r="C179" s="36" t="s">
        <v>43</v>
      </c>
      <c r="D179" s="22">
        <v>158.5</v>
      </c>
      <c r="E179" s="22">
        <v>531.79999999999995</v>
      </c>
      <c r="F179" s="22">
        <v>517.9</v>
      </c>
      <c r="G179" s="22">
        <v>766.7</v>
      </c>
      <c r="H179" s="22">
        <v>267.7</v>
      </c>
      <c r="I179" s="22"/>
      <c r="J179" s="22"/>
      <c r="K179" s="22"/>
      <c r="L179" s="22"/>
      <c r="M179" s="22"/>
      <c r="N179" s="22"/>
      <c r="O179" s="22"/>
      <c r="P179" s="30">
        <f t="shared" si="37"/>
        <v>2242.6</v>
      </c>
      <c r="Q179" s="19"/>
      <c r="R179" s="19"/>
    </row>
    <row r="180" spans="1:18" s="2" customFormat="1" ht="15.75">
      <c r="A180" s="43"/>
      <c r="B180" s="20" t="s">
        <v>18</v>
      </c>
      <c r="C180" s="36" t="s">
        <v>43</v>
      </c>
      <c r="D180" s="22">
        <v>0</v>
      </c>
      <c r="E180" s="22">
        <v>163.80000000000001</v>
      </c>
      <c r="F180" s="22">
        <v>153</v>
      </c>
      <c r="G180" s="22">
        <v>164.6</v>
      </c>
      <c r="H180" s="22">
        <v>139.80000000000001</v>
      </c>
      <c r="I180" s="22"/>
      <c r="J180" s="22"/>
      <c r="K180" s="22"/>
      <c r="L180" s="22"/>
      <c r="M180" s="22"/>
      <c r="N180" s="22"/>
      <c r="O180" s="22"/>
      <c r="P180" s="30">
        <f t="shared" si="37"/>
        <v>621.20000000000005</v>
      </c>
      <c r="Q180" s="19"/>
      <c r="R180" s="19"/>
    </row>
    <row r="181" spans="1:18" s="2" customFormat="1" ht="15.75">
      <c r="A181" s="43"/>
      <c r="B181" s="21" t="s">
        <v>14</v>
      </c>
      <c r="C181" s="36" t="s">
        <v>43</v>
      </c>
      <c r="D181" s="39">
        <f>D180+D179</f>
        <v>158.5</v>
      </c>
      <c r="E181" s="39">
        <f t="shared" ref="E181:O181" si="79">E180+E179</f>
        <v>695.59999999999991</v>
      </c>
      <c r="F181" s="39">
        <f t="shared" si="79"/>
        <v>670.9</v>
      </c>
      <c r="G181" s="39">
        <f t="shared" si="79"/>
        <v>931.30000000000007</v>
      </c>
      <c r="H181" s="39">
        <f t="shared" si="79"/>
        <v>407.5</v>
      </c>
      <c r="I181" s="39">
        <f t="shared" si="79"/>
        <v>0</v>
      </c>
      <c r="J181" s="39">
        <f t="shared" si="79"/>
        <v>0</v>
      </c>
      <c r="K181" s="39">
        <f t="shared" si="79"/>
        <v>0</v>
      </c>
      <c r="L181" s="39">
        <f t="shared" si="79"/>
        <v>0</v>
      </c>
      <c r="M181" s="39">
        <f t="shared" si="79"/>
        <v>0</v>
      </c>
      <c r="N181" s="39">
        <f t="shared" si="79"/>
        <v>0</v>
      </c>
      <c r="O181" s="39">
        <f t="shared" si="79"/>
        <v>0</v>
      </c>
      <c r="P181" s="30">
        <f t="shared" si="37"/>
        <v>2863.8</v>
      </c>
      <c r="Q181" s="19"/>
      <c r="R181" s="19"/>
    </row>
    <row r="182" spans="1:18" s="2" customFormat="1" ht="15.75">
      <c r="A182" s="43" t="s">
        <v>20</v>
      </c>
      <c r="B182" s="20" t="s">
        <v>17</v>
      </c>
      <c r="C182" s="36" t="s">
        <v>43</v>
      </c>
      <c r="D182" s="22">
        <v>5527.6</v>
      </c>
      <c r="E182" s="22">
        <v>18026.5</v>
      </c>
      <c r="F182" s="22">
        <v>18182.3</v>
      </c>
      <c r="G182" s="22">
        <v>28793.3</v>
      </c>
      <c r="H182" s="22">
        <v>12818.6</v>
      </c>
      <c r="I182" s="22"/>
      <c r="J182" s="22"/>
      <c r="K182" s="22"/>
      <c r="L182" s="22"/>
      <c r="M182" s="22"/>
      <c r="N182" s="22"/>
      <c r="O182" s="22"/>
      <c r="P182" s="30">
        <f t="shared" si="37"/>
        <v>83348.3</v>
      </c>
      <c r="Q182" s="19"/>
      <c r="R182" s="19"/>
    </row>
    <row r="183" spans="1:18" s="2" customFormat="1" ht="15.75">
      <c r="A183" s="43"/>
      <c r="B183" s="20" t="s">
        <v>18</v>
      </c>
      <c r="C183" s="36" t="s">
        <v>43</v>
      </c>
      <c r="D183" s="22">
        <v>-225.6</v>
      </c>
      <c r="E183" s="22">
        <v>5413.8</v>
      </c>
      <c r="F183" s="22">
        <v>5494.4</v>
      </c>
      <c r="G183" s="22">
        <v>6134.3</v>
      </c>
      <c r="H183" s="22">
        <v>5459.8</v>
      </c>
      <c r="I183" s="22"/>
      <c r="J183" s="22"/>
      <c r="K183" s="22"/>
      <c r="L183" s="22"/>
      <c r="M183" s="22"/>
      <c r="N183" s="22"/>
      <c r="O183" s="22"/>
      <c r="P183" s="30">
        <f t="shared" si="37"/>
        <v>22276.699999999997</v>
      </c>
      <c r="Q183" s="19"/>
      <c r="R183" s="19"/>
    </row>
    <row r="184" spans="1:18" s="2" customFormat="1" ht="15.75">
      <c r="A184" s="43"/>
      <c r="B184" s="21" t="s">
        <v>14</v>
      </c>
      <c r="C184" s="36" t="s">
        <v>43</v>
      </c>
      <c r="D184" s="39">
        <f>D183+D182</f>
        <v>5302</v>
      </c>
      <c r="E184" s="39">
        <f t="shared" ref="E184:O184" si="80">E183+E182</f>
        <v>23440.3</v>
      </c>
      <c r="F184" s="39">
        <f t="shared" si="80"/>
        <v>23676.699999999997</v>
      </c>
      <c r="G184" s="39">
        <f t="shared" si="80"/>
        <v>34927.599999999999</v>
      </c>
      <c r="H184" s="39">
        <f t="shared" si="80"/>
        <v>18278.400000000001</v>
      </c>
      <c r="I184" s="39">
        <f t="shared" si="80"/>
        <v>0</v>
      </c>
      <c r="J184" s="39">
        <f t="shared" si="80"/>
        <v>0</v>
      </c>
      <c r="K184" s="39">
        <f t="shared" si="80"/>
        <v>0</v>
      </c>
      <c r="L184" s="39">
        <f t="shared" si="80"/>
        <v>0</v>
      </c>
      <c r="M184" s="39">
        <f t="shared" si="80"/>
        <v>0</v>
      </c>
      <c r="N184" s="39">
        <f t="shared" si="80"/>
        <v>0</v>
      </c>
      <c r="O184" s="39">
        <f t="shared" si="80"/>
        <v>0</v>
      </c>
      <c r="P184" s="30">
        <f t="shared" si="37"/>
        <v>105625</v>
      </c>
      <c r="Q184" s="19"/>
      <c r="R184" s="19"/>
    </row>
    <row r="185" spans="1:18" s="2" customFormat="1" ht="15.75">
      <c r="A185" s="43" t="s">
        <v>21</v>
      </c>
      <c r="B185" s="20" t="s">
        <v>17</v>
      </c>
      <c r="C185" s="36" t="s">
        <v>43</v>
      </c>
      <c r="D185" s="22">
        <v>3</v>
      </c>
      <c r="E185" s="22">
        <v>477.9</v>
      </c>
      <c r="F185" s="22">
        <v>550.70000000000005</v>
      </c>
      <c r="G185" s="22">
        <v>961.9</v>
      </c>
      <c r="H185" s="22">
        <v>321.7</v>
      </c>
      <c r="I185" s="22"/>
      <c r="J185" s="22"/>
      <c r="K185" s="22"/>
      <c r="L185" s="22"/>
      <c r="M185" s="22"/>
      <c r="N185" s="22"/>
      <c r="O185" s="22"/>
      <c r="P185" s="30">
        <f t="shared" si="37"/>
        <v>2315.1999999999998</v>
      </c>
      <c r="Q185" s="19"/>
      <c r="R185" s="19"/>
    </row>
    <row r="186" spans="1:18" s="2" customFormat="1" ht="15.75">
      <c r="A186" s="43"/>
      <c r="B186" s="20" t="s">
        <v>18</v>
      </c>
      <c r="C186" s="36" t="s">
        <v>43</v>
      </c>
      <c r="D186" s="22">
        <v>0</v>
      </c>
      <c r="E186" s="22">
        <v>105.4</v>
      </c>
      <c r="F186" s="22">
        <v>161.1</v>
      </c>
      <c r="G186" s="22">
        <v>196.7</v>
      </c>
      <c r="H186" s="22">
        <v>180.7</v>
      </c>
      <c r="I186" s="22"/>
      <c r="J186" s="22"/>
      <c r="K186" s="22"/>
      <c r="L186" s="22"/>
      <c r="M186" s="22"/>
      <c r="N186" s="22"/>
      <c r="O186" s="22"/>
      <c r="P186" s="30">
        <f t="shared" si="37"/>
        <v>643.9</v>
      </c>
      <c r="Q186" s="19"/>
      <c r="R186" s="19"/>
    </row>
    <row r="187" spans="1:18" s="2" customFormat="1" ht="15.75">
      <c r="A187" s="43"/>
      <c r="B187" s="21" t="s">
        <v>14</v>
      </c>
      <c r="C187" s="36" t="s">
        <v>43</v>
      </c>
      <c r="D187" s="39">
        <f>D186+D185</f>
        <v>3</v>
      </c>
      <c r="E187" s="39">
        <f t="shared" ref="E187:O187" si="81">E186+E185</f>
        <v>583.29999999999995</v>
      </c>
      <c r="F187" s="39">
        <f t="shared" si="81"/>
        <v>711.80000000000007</v>
      </c>
      <c r="G187" s="39">
        <f t="shared" si="81"/>
        <v>1158.5999999999999</v>
      </c>
      <c r="H187" s="39">
        <f t="shared" si="81"/>
        <v>502.4</v>
      </c>
      <c r="I187" s="39">
        <f t="shared" si="81"/>
        <v>0</v>
      </c>
      <c r="J187" s="39">
        <f t="shared" si="81"/>
        <v>0</v>
      </c>
      <c r="K187" s="39">
        <f t="shared" si="81"/>
        <v>0</v>
      </c>
      <c r="L187" s="39">
        <f t="shared" si="81"/>
        <v>0</v>
      </c>
      <c r="M187" s="39">
        <f t="shared" si="81"/>
        <v>0</v>
      </c>
      <c r="N187" s="39">
        <f t="shared" si="81"/>
        <v>0</v>
      </c>
      <c r="O187" s="39">
        <f t="shared" si="81"/>
        <v>0</v>
      </c>
      <c r="P187" s="30">
        <f t="shared" si="37"/>
        <v>2959.1</v>
      </c>
      <c r="Q187" s="19"/>
      <c r="R187" s="19"/>
    </row>
    <row r="188" spans="1:18" ht="19.5" customHeight="1">
      <c r="A188" s="48" t="s">
        <v>45</v>
      </c>
      <c r="B188" s="20" t="s">
        <v>17</v>
      </c>
      <c r="C188" s="36" t="s">
        <v>43</v>
      </c>
      <c r="D188" s="22">
        <v>422.5</v>
      </c>
      <c r="E188" s="22">
        <v>1095.9000000000001</v>
      </c>
      <c r="F188" s="22">
        <v>1134.8</v>
      </c>
      <c r="G188" s="22">
        <v>1846.6</v>
      </c>
      <c r="H188" s="22">
        <v>1427</v>
      </c>
      <c r="I188" s="22"/>
      <c r="J188" s="22"/>
      <c r="K188" s="22"/>
      <c r="L188" s="22"/>
      <c r="M188" s="22"/>
      <c r="N188" s="22"/>
      <c r="O188" s="22"/>
      <c r="P188" s="30">
        <f t="shared" si="37"/>
        <v>5926.7999999999993</v>
      </c>
      <c r="Q188" s="4"/>
      <c r="R188" s="4"/>
    </row>
    <row r="189" spans="1:18" ht="24" customHeight="1">
      <c r="A189" s="48"/>
      <c r="B189" s="20" t="s">
        <v>18</v>
      </c>
      <c r="C189" s="36" t="s">
        <v>43</v>
      </c>
      <c r="D189" s="22">
        <v>0</v>
      </c>
      <c r="E189" s="22">
        <v>293.8</v>
      </c>
      <c r="F189" s="22">
        <v>332.5</v>
      </c>
      <c r="G189" s="22">
        <v>372.2</v>
      </c>
      <c r="H189" s="22">
        <v>338.8</v>
      </c>
      <c r="I189" s="22"/>
      <c r="J189" s="22"/>
      <c r="K189" s="22"/>
      <c r="L189" s="22"/>
      <c r="M189" s="22"/>
      <c r="N189" s="22"/>
      <c r="O189" s="22"/>
      <c r="P189" s="30">
        <f t="shared" si="37"/>
        <v>1337.3</v>
      </c>
      <c r="Q189" s="4"/>
      <c r="R189" s="4"/>
    </row>
    <row r="190" spans="1:18" ht="45" customHeight="1">
      <c r="A190" s="48"/>
      <c r="B190" s="21" t="s">
        <v>14</v>
      </c>
      <c r="C190" s="36" t="s">
        <v>43</v>
      </c>
      <c r="D190" s="39">
        <f t="shared" ref="D190:O190" si="82">D188+D189</f>
        <v>422.5</v>
      </c>
      <c r="E190" s="39">
        <f t="shared" si="82"/>
        <v>1389.7</v>
      </c>
      <c r="F190" s="39">
        <f t="shared" si="82"/>
        <v>1467.3</v>
      </c>
      <c r="G190" s="39">
        <f t="shared" si="82"/>
        <v>2218.7999999999997</v>
      </c>
      <c r="H190" s="39">
        <f t="shared" si="82"/>
        <v>1765.8</v>
      </c>
      <c r="I190" s="39">
        <f t="shared" si="82"/>
        <v>0</v>
      </c>
      <c r="J190" s="39">
        <f t="shared" si="82"/>
        <v>0</v>
      </c>
      <c r="K190" s="39">
        <f t="shared" si="82"/>
        <v>0</v>
      </c>
      <c r="L190" s="39">
        <f t="shared" si="82"/>
        <v>0</v>
      </c>
      <c r="M190" s="39">
        <f t="shared" si="82"/>
        <v>0</v>
      </c>
      <c r="N190" s="39">
        <f t="shared" si="82"/>
        <v>0</v>
      </c>
      <c r="O190" s="39">
        <f t="shared" si="82"/>
        <v>0</v>
      </c>
      <c r="P190" s="30">
        <f t="shared" si="37"/>
        <v>7264.0999999999995</v>
      </c>
      <c r="Q190" s="4"/>
      <c r="R190" s="4"/>
    </row>
    <row r="191" spans="1:18" s="1" customFormat="1" ht="21" customHeight="1">
      <c r="A191" s="47" t="s">
        <v>29</v>
      </c>
      <c r="B191" s="20" t="s">
        <v>17</v>
      </c>
      <c r="C191" s="36" t="s">
        <v>43</v>
      </c>
      <c r="D191" s="40">
        <f>D194+D197</f>
        <v>32</v>
      </c>
      <c r="E191" s="40">
        <f t="shared" ref="E191:O192" si="83">E194+E197</f>
        <v>78.900000000000006</v>
      </c>
      <c r="F191" s="40">
        <f t="shared" si="83"/>
        <v>104.4</v>
      </c>
      <c r="G191" s="40">
        <f t="shared" si="83"/>
        <v>179</v>
      </c>
      <c r="H191" s="40">
        <f t="shared" si="83"/>
        <v>73.5</v>
      </c>
      <c r="I191" s="40">
        <f t="shared" si="83"/>
        <v>0</v>
      </c>
      <c r="J191" s="40">
        <f t="shared" si="83"/>
        <v>0</v>
      </c>
      <c r="K191" s="40">
        <f t="shared" si="83"/>
        <v>0</v>
      </c>
      <c r="L191" s="40">
        <f t="shared" si="83"/>
        <v>0</v>
      </c>
      <c r="M191" s="40">
        <f t="shared" si="83"/>
        <v>0</v>
      </c>
      <c r="N191" s="40">
        <f t="shared" si="83"/>
        <v>0</v>
      </c>
      <c r="O191" s="40">
        <f t="shared" si="83"/>
        <v>0</v>
      </c>
      <c r="P191" s="30">
        <f t="shared" si="37"/>
        <v>467.8</v>
      </c>
      <c r="Q191" s="18"/>
      <c r="R191" s="18"/>
    </row>
    <row r="192" spans="1:18" s="1" customFormat="1" ht="16.5" customHeight="1">
      <c r="A192" s="47"/>
      <c r="B192" s="20" t="s">
        <v>18</v>
      </c>
      <c r="C192" s="36" t="s">
        <v>43</v>
      </c>
      <c r="D192" s="40">
        <f>D195+D198</f>
        <v>0</v>
      </c>
      <c r="E192" s="40">
        <f t="shared" si="83"/>
        <v>43</v>
      </c>
      <c r="F192" s="40">
        <f t="shared" si="83"/>
        <v>62.5</v>
      </c>
      <c r="G192" s="40">
        <f t="shared" si="83"/>
        <v>56.3</v>
      </c>
      <c r="H192" s="40">
        <f t="shared" si="83"/>
        <v>53.5</v>
      </c>
      <c r="I192" s="40">
        <f t="shared" si="83"/>
        <v>0</v>
      </c>
      <c r="J192" s="40">
        <f t="shared" si="83"/>
        <v>0</v>
      </c>
      <c r="K192" s="40">
        <f t="shared" si="83"/>
        <v>0</v>
      </c>
      <c r="L192" s="40">
        <f t="shared" si="83"/>
        <v>0</v>
      </c>
      <c r="M192" s="40">
        <f t="shared" si="83"/>
        <v>0</v>
      </c>
      <c r="N192" s="40">
        <f t="shared" si="83"/>
        <v>0</v>
      </c>
      <c r="O192" s="40">
        <f t="shared" si="83"/>
        <v>0</v>
      </c>
      <c r="P192" s="30">
        <f t="shared" si="37"/>
        <v>215.3</v>
      </c>
      <c r="Q192" s="18"/>
      <c r="R192" s="18"/>
    </row>
    <row r="193" spans="1:18" s="1" customFormat="1" ht="18" customHeight="1">
      <c r="A193" s="47"/>
      <c r="B193" s="20" t="s">
        <v>14</v>
      </c>
      <c r="C193" s="36" t="s">
        <v>43</v>
      </c>
      <c r="D193" s="40">
        <f t="shared" ref="D193:O193" si="84">D192+D191</f>
        <v>32</v>
      </c>
      <c r="E193" s="40">
        <f t="shared" si="84"/>
        <v>121.9</v>
      </c>
      <c r="F193" s="40">
        <f t="shared" si="84"/>
        <v>166.9</v>
      </c>
      <c r="G193" s="40">
        <f t="shared" si="84"/>
        <v>235.3</v>
      </c>
      <c r="H193" s="40">
        <f t="shared" si="84"/>
        <v>127</v>
      </c>
      <c r="I193" s="40">
        <f t="shared" si="84"/>
        <v>0</v>
      </c>
      <c r="J193" s="40">
        <f t="shared" si="84"/>
        <v>0</v>
      </c>
      <c r="K193" s="40">
        <f t="shared" si="84"/>
        <v>0</v>
      </c>
      <c r="L193" s="40">
        <f t="shared" si="84"/>
        <v>0</v>
      </c>
      <c r="M193" s="40">
        <f t="shared" si="84"/>
        <v>0</v>
      </c>
      <c r="N193" s="40">
        <f t="shared" si="84"/>
        <v>0</v>
      </c>
      <c r="O193" s="40">
        <f t="shared" si="84"/>
        <v>0</v>
      </c>
      <c r="P193" s="30">
        <f t="shared" si="37"/>
        <v>683.1</v>
      </c>
      <c r="Q193" s="18"/>
      <c r="R193" s="18"/>
    </row>
    <row r="194" spans="1:18" s="3" customFormat="1" ht="18" customHeight="1">
      <c r="A194" s="46" t="s">
        <v>21</v>
      </c>
      <c r="B194" s="24" t="s">
        <v>17</v>
      </c>
      <c r="C194" s="37" t="s">
        <v>43</v>
      </c>
      <c r="D194" s="25">
        <v>0</v>
      </c>
      <c r="E194" s="25">
        <v>0</v>
      </c>
      <c r="F194" s="25">
        <v>0</v>
      </c>
      <c r="G194" s="25">
        <v>0</v>
      </c>
      <c r="H194" s="25">
        <v>0</v>
      </c>
      <c r="I194" s="25"/>
      <c r="J194" s="25"/>
      <c r="K194" s="25"/>
      <c r="L194" s="25"/>
      <c r="M194" s="25"/>
      <c r="N194" s="25"/>
      <c r="O194" s="25"/>
      <c r="P194" s="31">
        <f t="shared" si="37"/>
        <v>0</v>
      </c>
      <c r="Q194" s="26"/>
      <c r="R194" s="26"/>
    </row>
    <row r="195" spans="1:18" s="3" customFormat="1" ht="18" customHeight="1">
      <c r="A195" s="46"/>
      <c r="B195" s="24" t="s">
        <v>18</v>
      </c>
      <c r="C195" s="37" t="s">
        <v>43</v>
      </c>
      <c r="D195" s="25">
        <v>0</v>
      </c>
      <c r="E195" s="25">
        <v>0</v>
      </c>
      <c r="F195" s="25">
        <v>0</v>
      </c>
      <c r="G195" s="25">
        <v>0</v>
      </c>
      <c r="H195" s="25">
        <v>0</v>
      </c>
      <c r="I195" s="25"/>
      <c r="J195" s="25"/>
      <c r="K195" s="25"/>
      <c r="L195" s="25"/>
      <c r="M195" s="25"/>
      <c r="N195" s="25"/>
      <c r="O195" s="25"/>
      <c r="P195" s="31">
        <f t="shared" si="37"/>
        <v>0</v>
      </c>
      <c r="Q195" s="26"/>
      <c r="R195" s="26"/>
    </row>
    <row r="196" spans="1:18" s="3" customFormat="1" ht="18" customHeight="1">
      <c r="A196" s="46"/>
      <c r="B196" s="24" t="s">
        <v>14</v>
      </c>
      <c r="C196" s="37" t="s">
        <v>43</v>
      </c>
      <c r="D196" s="41">
        <f>D195+D194</f>
        <v>0</v>
      </c>
      <c r="E196" s="41">
        <f t="shared" ref="E196:O196" si="85">E195+E194</f>
        <v>0</v>
      </c>
      <c r="F196" s="41">
        <f t="shared" si="85"/>
        <v>0</v>
      </c>
      <c r="G196" s="41">
        <f t="shared" si="85"/>
        <v>0</v>
      </c>
      <c r="H196" s="41">
        <f t="shared" si="85"/>
        <v>0</v>
      </c>
      <c r="I196" s="41">
        <f t="shared" si="85"/>
        <v>0</v>
      </c>
      <c r="J196" s="41">
        <f t="shared" si="85"/>
        <v>0</v>
      </c>
      <c r="K196" s="41">
        <f t="shared" si="85"/>
        <v>0</v>
      </c>
      <c r="L196" s="41">
        <f t="shared" si="85"/>
        <v>0</v>
      </c>
      <c r="M196" s="41">
        <f t="shared" si="85"/>
        <v>0</v>
      </c>
      <c r="N196" s="41">
        <f t="shared" si="85"/>
        <v>0</v>
      </c>
      <c r="O196" s="41">
        <f t="shared" si="85"/>
        <v>0</v>
      </c>
      <c r="P196" s="31">
        <f t="shared" si="37"/>
        <v>0</v>
      </c>
      <c r="Q196" s="26"/>
      <c r="R196" s="26"/>
    </row>
    <row r="197" spans="1:18" s="3" customFormat="1" ht="18" customHeight="1">
      <c r="A197" s="46" t="s">
        <v>22</v>
      </c>
      <c r="B197" s="24" t="s">
        <v>17</v>
      </c>
      <c r="C197" s="37" t="s">
        <v>43</v>
      </c>
      <c r="D197" s="25">
        <v>32</v>
      </c>
      <c r="E197" s="25">
        <v>78.900000000000006</v>
      </c>
      <c r="F197" s="25">
        <v>104.4</v>
      </c>
      <c r="G197" s="25">
        <v>179</v>
      </c>
      <c r="H197" s="25">
        <v>73.5</v>
      </c>
      <c r="I197" s="25"/>
      <c r="J197" s="25"/>
      <c r="K197" s="25"/>
      <c r="L197" s="25"/>
      <c r="M197" s="25"/>
      <c r="N197" s="25"/>
      <c r="O197" s="25"/>
      <c r="P197" s="31">
        <f t="shared" si="37"/>
        <v>467.8</v>
      </c>
      <c r="Q197" s="26"/>
      <c r="R197" s="26"/>
    </row>
    <row r="198" spans="1:18" s="3" customFormat="1" ht="18" customHeight="1">
      <c r="A198" s="46"/>
      <c r="B198" s="24" t="s">
        <v>18</v>
      </c>
      <c r="C198" s="37" t="s">
        <v>43</v>
      </c>
      <c r="D198" s="25">
        <v>0</v>
      </c>
      <c r="E198" s="25">
        <v>43</v>
      </c>
      <c r="F198" s="25">
        <v>62.5</v>
      </c>
      <c r="G198" s="25">
        <v>56.3</v>
      </c>
      <c r="H198" s="25">
        <v>53.5</v>
      </c>
      <c r="I198" s="25"/>
      <c r="J198" s="25"/>
      <c r="K198" s="25"/>
      <c r="L198" s="25"/>
      <c r="M198" s="25"/>
      <c r="N198" s="25"/>
      <c r="O198" s="25"/>
      <c r="P198" s="31">
        <f t="shared" si="37"/>
        <v>215.3</v>
      </c>
      <c r="Q198" s="26"/>
      <c r="R198" s="26"/>
    </row>
    <row r="199" spans="1:18" s="3" customFormat="1" ht="18" customHeight="1">
      <c r="A199" s="46"/>
      <c r="B199" s="24" t="s">
        <v>14</v>
      </c>
      <c r="C199" s="37" t="s">
        <v>43</v>
      </c>
      <c r="D199" s="41">
        <f>D198+D197</f>
        <v>32</v>
      </c>
      <c r="E199" s="41">
        <f t="shared" ref="E199:O199" si="86">E198+E197</f>
        <v>121.9</v>
      </c>
      <c r="F199" s="41">
        <f t="shared" si="86"/>
        <v>166.9</v>
      </c>
      <c r="G199" s="41">
        <f t="shared" si="86"/>
        <v>235.3</v>
      </c>
      <c r="H199" s="41">
        <f t="shared" si="86"/>
        <v>127</v>
      </c>
      <c r="I199" s="41">
        <f t="shared" si="86"/>
        <v>0</v>
      </c>
      <c r="J199" s="41">
        <f t="shared" si="86"/>
        <v>0</v>
      </c>
      <c r="K199" s="41">
        <f t="shared" si="86"/>
        <v>0</v>
      </c>
      <c r="L199" s="41">
        <f t="shared" si="86"/>
        <v>0</v>
      </c>
      <c r="M199" s="41">
        <f t="shared" si="86"/>
        <v>0</v>
      </c>
      <c r="N199" s="41">
        <f t="shared" si="86"/>
        <v>0</v>
      </c>
      <c r="O199" s="41">
        <f t="shared" si="86"/>
        <v>0</v>
      </c>
      <c r="P199" s="31">
        <f t="shared" si="37"/>
        <v>683.1</v>
      </c>
      <c r="Q199" s="26"/>
      <c r="R199" s="26"/>
    </row>
    <row r="200" spans="1:18" s="1" customFormat="1" ht="20.25" customHeight="1">
      <c r="A200" s="47" t="s">
        <v>30</v>
      </c>
      <c r="B200" s="20" t="s">
        <v>17</v>
      </c>
      <c r="C200" s="36" t="s">
        <v>43</v>
      </c>
      <c r="D200" s="23">
        <v>7.5</v>
      </c>
      <c r="E200" s="23">
        <v>11.7</v>
      </c>
      <c r="F200" s="23">
        <v>17.5</v>
      </c>
      <c r="G200" s="23">
        <v>26.8</v>
      </c>
      <c r="H200" s="23">
        <v>6.7</v>
      </c>
      <c r="I200" s="23"/>
      <c r="J200" s="23"/>
      <c r="K200" s="23"/>
      <c r="L200" s="23"/>
      <c r="M200" s="23"/>
      <c r="N200" s="23"/>
      <c r="O200" s="23"/>
      <c r="P200" s="30">
        <f t="shared" si="37"/>
        <v>70.2</v>
      </c>
      <c r="Q200" s="18"/>
      <c r="R200" s="18"/>
    </row>
    <row r="201" spans="1:18" s="1" customFormat="1" ht="20.25" customHeight="1">
      <c r="A201" s="47"/>
      <c r="B201" s="20" t="s">
        <v>18</v>
      </c>
      <c r="C201" s="36" t="s">
        <v>43</v>
      </c>
      <c r="D201" s="23">
        <v>0</v>
      </c>
      <c r="E201" s="23">
        <v>3.5</v>
      </c>
      <c r="F201" s="23">
        <v>6</v>
      </c>
      <c r="G201" s="23">
        <v>9.9</v>
      </c>
      <c r="H201" s="23">
        <v>-0.3</v>
      </c>
      <c r="I201" s="23"/>
      <c r="J201" s="23"/>
      <c r="K201" s="23"/>
      <c r="L201" s="23"/>
      <c r="M201" s="23"/>
      <c r="N201" s="23"/>
      <c r="O201" s="23"/>
      <c r="P201" s="30">
        <f t="shared" si="37"/>
        <v>19.099999999999998</v>
      </c>
      <c r="Q201" s="18"/>
      <c r="R201" s="18"/>
    </row>
    <row r="202" spans="1:18" s="1" customFormat="1" ht="19.5" customHeight="1">
      <c r="A202" s="47"/>
      <c r="B202" s="20" t="s">
        <v>14</v>
      </c>
      <c r="C202" s="36" t="s">
        <v>43</v>
      </c>
      <c r="D202" s="40">
        <f t="shared" ref="D202:O202" si="87">D201+D200</f>
        <v>7.5</v>
      </c>
      <c r="E202" s="40">
        <f t="shared" si="87"/>
        <v>15.2</v>
      </c>
      <c r="F202" s="40">
        <f t="shared" si="87"/>
        <v>23.5</v>
      </c>
      <c r="G202" s="40">
        <f t="shared" si="87"/>
        <v>36.700000000000003</v>
      </c>
      <c r="H202" s="40">
        <f t="shared" si="87"/>
        <v>6.4</v>
      </c>
      <c r="I202" s="40">
        <f t="shared" si="87"/>
        <v>0</v>
      </c>
      <c r="J202" s="40">
        <f t="shared" si="87"/>
        <v>0</v>
      </c>
      <c r="K202" s="40">
        <f t="shared" si="87"/>
        <v>0</v>
      </c>
      <c r="L202" s="40">
        <f t="shared" si="87"/>
        <v>0</v>
      </c>
      <c r="M202" s="40">
        <f t="shared" si="87"/>
        <v>0</v>
      </c>
      <c r="N202" s="40">
        <f t="shared" si="87"/>
        <v>0</v>
      </c>
      <c r="O202" s="40">
        <f t="shared" si="87"/>
        <v>0</v>
      </c>
      <c r="P202" s="30">
        <f t="shared" si="37"/>
        <v>89.300000000000011</v>
      </c>
      <c r="Q202" s="18"/>
      <c r="R202" s="18"/>
    </row>
    <row r="203" spans="1:18" s="1" customFormat="1" ht="19.5" customHeight="1">
      <c r="A203" s="47" t="s">
        <v>31</v>
      </c>
      <c r="B203" s="20" t="s">
        <v>17</v>
      </c>
      <c r="C203" s="36" t="s">
        <v>43</v>
      </c>
      <c r="D203" s="23">
        <v>49.1</v>
      </c>
      <c r="E203" s="23">
        <v>148.1</v>
      </c>
      <c r="F203" s="23">
        <v>175</v>
      </c>
      <c r="G203" s="23">
        <v>353.8</v>
      </c>
      <c r="H203" s="23">
        <v>24.5</v>
      </c>
      <c r="I203" s="23"/>
      <c r="J203" s="23"/>
      <c r="K203" s="23"/>
      <c r="L203" s="23"/>
      <c r="M203" s="23"/>
      <c r="N203" s="23"/>
      <c r="O203" s="23"/>
      <c r="P203" s="30">
        <f t="shared" si="37"/>
        <v>750.5</v>
      </c>
      <c r="Q203" s="18"/>
      <c r="R203" s="18"/>
    </row>
    <row r="204" spans="1:18" s="1" customFormat="1" ht="19.5" customHeight="1">
      <c r="A204" s="47"/>
      <c r="B204" s="20" t="s">
        <v>18</v>
      </c>
      <c r="C204" s="36" t="s">
        <v>43</v>
      </c>
      <c r="D204" s="23">
        <v>0</v>
      </c>
      <c r="E204" s="23">
        <v>42.9</v>
      </c>
      <c r="F204" s="23">
        <v>47.4</v>
      </c>
      <c r="G204" s="23">
        <v>125.1</v>
      </c>
      <c r="H204" s="23">
        <v>-7</v>
      </c>
      <c r="I204" s="23"/>
      <c r="J204" s="23"/>
      <c r="K204" s="23"/>
      <c r="L204" s="23"/>
      <c r="M204" s="23"/>
      <c r="N204" s="23"/>
      <c r="O204" s="23"/>
      <c r="P204" s="30">
        <f t="shared" si="37"/>
        <v>208.39999999999998</v>
      </c>
      <c r="Q204" s="18"/>
      <c r="R204" s="18"/>
    </row>
    <row r="205" spans="1:18" s="1" customFormat="1" ht="30.6" customHeight="1">
      <c r="A205" s="47"/>
      <c r="B205" s="20" t="s">
        <v>14</v>
      </c>
      <c r="C205" s="36" t="s">
        <v>43</v>
      </c>
      <c r="D205" s="40">
        <f t="shared" ref="D205:O205" si="88">D204+D203</f>
        <v>49.1</v>
      </c>
      <c r="E205" s="40">
        <f t="shared" si="88"/>
        <v>191</v>
      </c>
      <c r="F205" s="40">
        <f t="shared" si="88"/>
        <v>222.4</v>
      </c>
      <c r="G205" s="40">
        <f t="shared" si="88"/>
        <v>478.9</v>
      </c>
      <c r="H205" s="40">
        <f t="shared" si="88"/>
        <v>17.5</v>
      </c>
      <c r="I205" s="40">
        <f t="shared" si="88"/>
        <v>0</v>
      </c>
      <c r="J205" s="40">
        <f t="shared" si="88"/>
        <v>0</v>
      </c>
      <c r="K205" s="40">
        <f t="shared" si="88"/>
        <v>0</v>
      </c>
      <c r="L205" s="40">
        <f t="shared" si="88"/>
        <v>0</v>
      </c>
      <c r="M205" s="40">
        <f t="shared" si="88"/>
        <v>0</v>
      </c>
      <c r="N205" s="40">
        <f t="shared" si="88"/>
        <v>0</v>
      </c>
      <c r="O205" s="40">
        <f t="shared" si="88"/>
        <v>0</v>
      </c>
      <c r="P205" s="30">
        <f t="shared" si="37"/>
        <v>958.9</v>
      </c>
      <c r="Q205" s="18"/>
      <c r="R205" s="18"/>
    </row>
    <row r="206" spans="1:18" s="1" customFormat="1" ht="14.25" customHeight="1">
      <c r="A206" s="48" t="s">
        <v>32</v>
      </c>
      <c r="B206" s="20" t="s">
        <v>17</v>
      </c>
      <c r="C206" s="36" t="s">
        <v>43</v>
      </c>
      <c r="D206" s="23">
        <v>12.7</v>
      </c>
      <c r="E206" s="23">
        <v>33.6</v>
      </c>
      <c r="F206" s="23">
        <v>35.6</v>
      </c>
      <c r="G206" s="23">
        <v>79</v>
      </c>
      <c r="H206" s="23">
        <v>12.7</v>
      </c>
      <c r="I206" s="23"/>
      <c r="J206" s="23"/>
      <c r="K206" s="23"/>
      <c r="L206" s="23"/>
      <c r="M206" s="23"/>
      <c r="N206" s="23"/>
      <c r="O206" s="23"/>
      <c r="P206" s="30">
        <f t="shared" si="37"/>
        <v>173.6</v>
      </c>
      <c r="Q206" s="18"/>
      <c r="R206" s="18"/>
    </row>
    <row r="207" spans="1:18" s="1" customFormat="1" ht="14.25" customHeight="1">
      <c r="A207" s="48"/>
      <c r="B207" s="20" t="s">
        <v>18</v>
      </c>
      <c r="C207" s="36" t="s">
        <v>43</v>
      </c>
      <c r="D207" s="23">
        <v>0</v>
      </c>
      <c r="E207" s="23">
        <v>10.1</v>
      </c>
      <c r="F207" s="23">
        <v>10.8</v>
      </c>
      <c r="G207" s="23">
        <v>26.5</v>
      </c>
      <c r="H207" s="23">
        <v>0</v>
      </c>
      <c r="I207" s="23"/>
      <c r="J207" s="23"/>
      <c r="K207" s="23"/>
      <c r="L207" s="23"/>
      <c r="M207" s="23"/>
      <c r="N207" s="23"/>
      <c r="O207" s="23"/>
      <c r="P207" s="30">
        <f t="shared" ref="P207:P253" si="89">SUM(D207:O207)</f>
        <v>47.4</v>
      </c>
      <c r="Q207" s="18"/>
      <c r="R207" s="18"/>
    </row>
    <row r="208" spans="1:18" ht="14.25" customHeight="1">
      <c r="A208" s="48"/>
      <c r="B208" s="21" t="s">
        <v>14</v>
      </c>
      <c r="C208" s="36" t="s">
        <v>43</v>
      </c>
      <c r="D208" s="39">
        <f t="shared" ref="D208:O208" si="90">D207+D206</f>
        <v>12.7</v>
      </c>
      <c r="E208" s="39">
        <f t="shared" si="90"/>
        <v>43.7</v>
      </c>
      <c r="F208" s="39">
        <f t="shared" si="90"/>
        <v>46.400000000000006</v>
      </c>
      <c r="G208" s="39">
        <f t="shared" si="90"/>
        <v>105.5</v>
      </c>
      <c r="H208" s="39">
        <f t="shared" si="90"/>
        <v>12.7</v>
      </c>
      <c r="I208" s="39">
        <f t="shared" si="90"/>
        <v>0</v>
      </c>
      <c r="J208" s="39">
        <f t="shared" si="90"/>
        <v>0</v>
      </c>
      <c r="K208" s="39">
        <f t="shared" si="90"/>
        <v>0</v>
      </c>
      <c r="L208" s="39">
        <f t="shared" si="90"/>
        <v>0</v>
      </c>
      <c r="M208" s="39">
        <f t="shared" si="90"/>
        <v>0</v>
      </c>
      <c r="N208" s="39">
        <f t="shared" si="90"/>
        <v>0</v>
      </c>
      <c r="O208" s="39">
        <f t="shared" si="90"/>
        <v>0</v>
      </c>
      <c r="P208" s="30">
        <f t="shared" si="89"/>
        <v>221</v>
      </c>
      <c r="Q208" s="4"/>
      <c r="R208" s="4"/>
    </row>
    <row r="209" spans="1:18" ht="14.25" customHeight="1">
      <c r="A209" s="48" t="s">
        <v>33</v>
      </c>
      <c r="B209" s="20" t="s">
        <v>17</v>
      </c>
      <c r="C209" s="36" t="s">
        <v>43</v>
      </c>
      <c r="D209" s="22">
        <v>31.6</v>
      </c>
      <c r="E209" s="22">
        <v>95.1</v>
      </c>
      <c r="F209" s="22">
        <v>93.6</v>
      </c>
      <c r="G209" s="22">
        <v>93.4</v>
      </c>
      <c r="H209" s="22">
        <v>30</v>
      </c>
      <c r="I209" s="22"/>
      <c r="J209" s="22"/>
      <c r="K209" s="22"/>
      <c r="L209" s="22"/>
      <c r="M209" s="22"/>
      <c r="N209" s="22"/>
      <c r="O209" s="22"/>
      <c r="P209" s="30">
        <f t="shared" si="89"/>
        <v>343.7</v>
      </c>
      <c r="Q209" s="4"/>
      <c r="R209" s="4"/>
    </row>
    <row r="210" spans="1:18" ht="14.25" customHeight="1">
      <c r="A210" s="48"/>
      <c r="B210" s="20" t="s">
        <v>18</v>
      </c>
      <c r="C210" s="36" t="s">
        <v>43</v>
      </c>
      <c r="D210" s="22">
        <v>0</v>
      </c>
      <c r="E210" s="22">
        <v>24.5</v>
      </c>
      <c r="F210" s="22">
        <v>28.6</v>
      </c>
      <c r="G210" s="22">
        <v>43.7</v>
      </c>
      <c r="H210" s="22">
        <v>-4.4000000000000004</v>
      </c>
      <c r="I210" s="22"/>
      <c r="J210" s="22"/>
      <c r="K210" s="22"/>
      <c r="L210" s="22"/>
      <c r="M210" s="22"/>
      <c r="N210" s="22"/>
      <c r="O210" s="22"/>
      <c r="P210" s="30">
        <f t="shared" si="89"/>
        <v>92.4</v>
      </c>
      <c r="Q210" s="4"/>
      <c r="R210" s="4"/>
    </row>
    <row r="211" spans="1:18" ht="14.25" customHeight="1">
      <c r="A211" s="48"/>
      <c r="B211" s="21" t="s">
        <v>14</v>
      </c>
      <c r="C211" s="36" t="s">
        <v>43</v>
      </c>
      <c r="D211" s="39">
        <f t="shared" ref="D211:O211" si="91">D209+D210</f>
        <v>31.6</v>
      </c>
      <c r="E211" s="39">
        <f t="shared" si="91"/>
        <v>119.6</v>
      </c>
      <c r="F211" s="39">
        <f t="shared" si="91"/>
        <v>122.19999999999999</v>
      </c>
      <c r="G211" s="39">
        <f t="shared" si="91"/>
        <v>137.10000000000002</v>
      </c>
      <c r="H211" s="39">
        <f t="shared" si="91"/>
        <v>25.6</v>
      </c>
      <c r="I211" s="39">
        <f t="shared" si="91"/>
        <v>0</v>
      </c>
      <c r="J211" s="39">
        <f t="shared" si="91"/>
        <v>0</v>
      </c>
      <c r="K211" s="39">
        <f t="shared" si="91"/>
        <v>0</v>
      </c>
      <c r="L211" s="39">
        <f t="shared" si="91"/>
        <v>0</v>
      </c>
      <c r="M211" s="39">
        <f t="shared" si="91"/>
        <v>0</v>
      </c>
      <c r="N211" s="39">
        <f t="shared" si="91"/>
        <v>0</v>
      </c>
      <c r="O211" s="39">
        <f t="shared" si="91"/>
        <v>0</v>
      </c>
      <c r="P211" s="30">
        <f t="shared" si="89"/>
        <v>436.1</v>
      </c>
      <c r="Q211" s="4"/>
      <c r="R211" s="4"/>
    </row>
    <row r="212" spans="1:18" ht="14.25" customHeight="1">
      <c r="A212" s="48" t="s">
        <v>34</v>
      </c>
      <c r="B212" s="20" t="s">
        <v>17</v>
      </c>
      <c r="C212" s="36" t="s">
        <v>43</v>
      </c>
      <c r="D212" s="22">
        <v>7.6</v>
      </c>
      <c r="E212" s="22">
        <v>20.2</v>
      </c>
      <c r="F212" s="22">
        <v>22.1</v>
      </c>
      <c r="G212" s="22">
        <v>36.700000000000003</v>
      </c>
      <c r="H212" s="22">
        <v>7.6</v>
      </c>
      <c r="I212" s="22"/>
      <c r="J212" s="22"/>
      <c r="K212" s="22"/>
      <c r="L212" s="22"/>
      <c r="M212" s="22"/>
      <c r="N212" s="22"/>
      <c r="O212" s="22"/>
      <c r="P212" s="30">
        <f t="shared" si="89"/>
        <v>94.199999999999989</v>
      </c>
      <c r="Q212" s="4"/>
      <c r="R212" s="4"/>
    </row>
    <row r="213" spans="1:18" ht="14.25" customHeight="1">
      <c r="A213" s="48"/>
      <c r="B213" s="20" t="s">
        <v>18</v>
      </c>
      <c r="C213" s="36" t="s">
        <v>43</v>
      </c>
      <c r="D213" s="22">
        <v>0</v>
      </c>
      <c r="E213" s="22">
        <v>6.1</v>
      </c>
      <c r="F213" s="22">
        <v>6.7</v>
      </c>
      <c r="G213" s="22">
        <v>13.4</v>
      </c>
      <c r="H213" s="22">
        <v>0</v>
      </c>
      <c r="I213" s="22"/>
      <c r="J213" s="22"/>
      <c r="K213" s="22"/>
      <c r="L213" s="22"/>
      <c r="M213" s="22"/>
      <c r="N213" s="22"/>
      <c r="O213" s="22"/>
      <c r="P213" s="30">
        <f t="shared" si="89"/>
        <v>26.200000000000003</v>
      </c>
      <c r="Q213" s="4"/>
      <c r="R213" s="4"/>
    </row>
    <row r="214" spans="1:18" ht="14.25" customHeight="1">
      <c r="A214" s="48"/>
      <c r="B214" s="21" t="s">
        <v>14</v>
      </c>
      <c r="C214" s="36" t="s">
        <v>43</v>
      </c>
      <c r="D214" s="39">
        <f t="shared" ref="D214:O214" si="92">D212+D213</f>
        <v>7.6</v>
      </c>
      <c r="E214" s="39">
        <f t="shared" si="92"/>
        <v>26.299999999999997</v>
      </c>
      <c r="F214" s="39">
        <f t="shared" si="92"/>
        <v>28.8</v>
      </c>
      <c r="G214" s="39">
        <f t="shared" si="92"/>
        <v>50.1</v>
      </c>
      <c r="H214" s="39">
        <f t="shared" si="92"/>
        <v>7.6</v>
      </c>
      <c r="I214" s="39">
        <f t="shared" si="92"/>
        <v>0</v>
      </c>
      <c r="J214" s="39">
        <f t="shared" si="92"/>
        <v>0</v>
      </c>
      <c r="K214" s="39">
        <f t="shared" si="92"/>
        <v>0</v>
      </c>
      <c r="L214" s="39">
        <f t="shared" si="92"/>
        <v>0</v>
      </c>
      <c r="M214" s="39">
        <f t="shared" si="92"/>
        <v>0</v>
      </c>
      <c r="N214" s="39">
        <f t="shared" si="92"/>
        <v>0</v>
      </c>
      <c r="O214" s="39">
        <f t="shared" si="92"/>
        <v>0</v>
      </c>
      <c r="P214" s="30">
        <f t="shared" si="89"/>
        <v>120.4</v>
      </c>
      <c r="Q214" s="4"/>
      <c r="R214" s="4"/>
    </row>
    <row r="215" spans="1:18" ht="14.25" customHeight="1">
      <c r="A215" s="48" t="s">
        <v>35</v>
      </c>
      <c r="B215" s="20" t="s">
        <v>17</v>
      </c>
      <c r="C215" s="36" t="s">
        <v>43</v>
      </c>
      <c r="D215" s="22">
        <v>98.4</v>
      </c>
      <c r="E215" s="22">
        <v>178.8</v>
      </c>
      <c r="F215" s="22">
        <v>198.9</v>
      </c>
      <c r="G215" s="22">
        <v>393.7</v>
      </c>
      <c r="H215" s="22">
        <v>70.5</v>
      </c>
      <c r="I215" s="22"/>
      <c r="J215" s="22"/>
      <c r="K215" s="22"/>
      <c r="L215" s="22"/>
      <c r="M215" s="22"/>
      <c r="N215" s="22"/>
      <c r="O215" s="22"/>
      <c r="P215" s="30">
        <f t="shared" si="89"/>
        <v>940.3</v>
      </c>
      <c r="Q215" s="4"/>
      <c r="R215" s="4"/>
    </row>
    <row r="216" spans="1:18" ht="14.25" customHeight="1">
      <c r="A216" s="48"/>
      <c r="B216" s="20" t="s">
        <v>18</v>
      </c>
      <c r="C216" s="36" t="s">
        <v>43</v>
      </c>
      <c r="D216" s="22">
        <v>0</v>
      </c>
      <c r="E216" s="22">
        <v>64.900000000000006</v>
      </c>
      <c r="F216" s="22">
        <v>52.1</v>
      </c>
      <c r="G216" s="22">
        <v>140</v>
      </c>
      <c r="H216" s="22">
        <v>0</v>
      </c>
      <c r="I216" s="22"/>
      <c r="J216" s="22"/>
      <c r="K216" s="22"/>
      <c r="L216" s="22"/>
      <c r="M216" s="22"/>
      <c r="N216" s="22"/>
      <c r="O216" s="22"/>
      <c r="P216" s="30">
        <f t="shared" si="89"/>
        <v>257</v>
      </c>
      <c r="Q216" s="4"/>
      <c r="R216" s="4"/>
    </row>
    <row r="217" spans="1:18" ht="14.25" customHeight="1">
      <c r="A217" s="48"/>
      <c r="B217" s="21" t="s">
        <v>14</v>
      </c>
      <c r="C217" s="36" t="s">
        <v>43</v>
      </c>
      <c r="D217" s="39">
        <f t="shared" ref="D217:O217" si="93">D215+D216</f>
        <v>98.4</v>
      </c>
      <c r="E217" s="39">
        <f t="shared" si="93"/>
        <v>243.70000000000002</v>
      </c>
      <c r="F217" s="39">
        <f t="shared" si="93"/>
        <v>251</v>
      </c>
      <c r="G217" s="39">
        <f t="shared" si="93"/>
        <v>533.70000000000005</v>
      </c>
      <c r="H217" s="39">
        <f t="shared" si="93"/>
        <v>70.5</v>
      </c>
      <c r="I217" s="39">
        <f t="shared" si="93"/>
        <v>0</v>
      </c>
      <c r="J217" s="39">
        <f t="shared" si="93"/>
        <v>0</v>
      </c>
      <c r="K217" s="39">
        <f t="shared" si="93"/>
        <v>0</v>
      </c>
      <c r="L217" s="39">
        <f t="shared" si="93"/>
        <v>0</v>
      </c>
      <c r="M217" s="39">
        <f t="shared" si="93"/>
        <v>0</v>
      </c>
      <c r="N217" s="39">
        <f t="shared" si="93"/>
        <v>0</v>
      </c>
      <c r="O217" s="39">
        <f t="shared" si="93"/>
        <v>0</v>
      </c>
      <c r="P217" s="30">
        <f t="shared" si="89"/>
        <v>1197.3000000000002</v>
      </c>
      <c r="Q217" s="4"/>
      <c r="R217" s="4"/>
    </row>
    <row r="218" spans="1:18" ht="14.25" customHeight="1">
      <c r="A218" s="48" t="s">
        <v>36</v>
      </c>
      <c r="B218" s="20" t="s">
        <v>17</v>
      </c>
      <c r="C218" s="36" t="s">
        <v>43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/>
      <c r="J218" s="22"/>
      <c r="K218" s="22"/>
      <c r="L218" s="22"/>
      <c r="M218" s="22"/>
      <c r="N218" s="22"/>
      <c r="O218" s="22"/>
      <c r="P218" s="30">
        <f t="shared" si="89"/>
        <v>0</v>
      </c>
      <c r="Q218" s="4"/>
      <c r="R218" s="4"/>
    </row>
    <row r="219" spans="1:18" ht="14.25" customHeight="1">
      <c r="A219" s="48"/>
      <c r="B219" s="20" t="s">
        <v>18</v>
      </c>
      <c r="C219" s="36" t="s">
        <v>43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/>
      <c r="J219" s="22"/>
      <c r="K219" s="22"/>
      <c r="L219" s="22"/>
      <c r="M219" s="22"/>
      <c r="N219" s="22"/>
      <c r="O219" s="22"/>
      <c r="P219" s="30">
        <f t="shared" si="89"/>
        <v>0</v>
      </c>
      <c r="Q219" s="4"/>
      <c r="R219" s="4"/>
    </row>
    <row r="220" spans="1:18" ht="14.25" customHeight="1">
      <c r="A220" s="48"/>
      <c r="B220" s="21" t="s">
        <v>14</v>
      </c>
      <c r="C220" s="36" t="s">
        <v>43</v>
      </c>
      <c r="D220" s="39">
        <f t="shared" ref="D220:O220" si="94">D218+D219</f>
        <v>0</v>
      </c>
      <c r="E220" s="39">
        <f t="shared" si="94"/>
        <v>0</v>
      </c>
      <c r="F220" s="39">
        <f t="shared" si="94"/>
        <v>0</v>
      </c>
      <c r="G220" s="39">
        <f t="shared" si="94"/>
        <v>0</v>
      </c>
      <c r="H220" s="39">
        <f t="shared" si="94"/>
        <v>0</v>
      </c>
      <c r="I220" s="39">
        <f t="shared" si="94"/>
        <v>0</v>
      </c>
      <c r="J220" s="39">
        <f t="shared" si="94"/>
        <v>0</v>
      </c>
      <c r="K220" s="39">
        <f t="shared" si="94"/>
        <v>0</v>
      </c>
      <c r="L220" s="39">
        <f t="shared" si="94"/>
        <v>0</v>
      </c>
      <c r="M220" s="39">
        <f t="shared" si="94"/>
        <v>0</v>
      </c>
      <c r="N220" s="39">
        <f t="shared" si="94"/>
        <v>0</v>
      </c>
      <c r="O220" s="39">
        <f t="shared" si="94"/>
        <v>0</v>
      </c>
      <c r="P220" s="30">
        <f t="shared" si="89"/>
        <v>0</v>
      </c>
      <c r="Q220" s="4"/>
      <c r="R220" s="4"/>
    </row>
    <row r="221" spans="1:18" ht="14.25" customHeight="1">
      <c r="A221" s="49" t="s">
        <v>37</v>
      </c>
      <c r="B221" s="24" t="s">
        <v>17</v>
      </c>
      <c r="C221" s="36" t="s">
        <v>43</v>
      </c>
      <c r="D221" s="22">
        <v>12.8</v>
      </c>
      <c r="E221" s="22">
        <v>18.100000000000001</v>
      </c>
      <c r="F221" s="22">
        <v>0</v>
      </c>
      <c r="G221" s="22">
        <v>39.700000000000003</v>
      </c>
      <c r="H221" s="22">
        <v>0</v>
      </c>
      <c r="I221" s="22"/>
      <c r="J221" s="22"/>
      <c r="K221" s="22"/>
      <c r="L221" s="22"/>
      <c r="M221" s="22"/>
      <c r="N221" s="22"/>
      <c r="O221" s="22"/>
      <c r="P221" s="30">
        <f t="shared" si="89"/>
        <v>70.600000000000009</v>
      </c>
      <c r="Q221" s="4"/>
      <c r="R221" s="4"/>
    </row>
    <row r="222" spans="1:18" ht="14.25" customHeight="1">
      <c r="A222" s="50"/>
      <c r="B222" s="24" t="s">
        <v>18</v>
      </c>
      <c r="C222" s="36" t="s">
        <v>43</v>
      </c>
      <c r="D222" s="22">
        <v>0</v>
      </c>
      <c r="E222" s="22">
        <v>0</v>
      </c>
      <c r="F222" s="22">
        <v>0</v>
      </c>
      <c r="G222" s="22">
        <v>2.8</v>
      </c>
      <c r="H222" s="22">
        <v>18.7</v>
      </c>
      <c r="I222" s="22"/>
      <c r="J222" s="22"/>
      <c r="K222" s="22"/>
      <c r="L222" s="22"/>
      <c r="M222" s="22"/>
      <c r="N222" s="22"/>
      <c r="O222" s="22"/>
      <c r="P222" s="30">
        <f t="shared" si="89"/>
        <v>21.5</v>
      </c>
      <c r="Q222" s="4"/>
      <c r="R222" s="4"/>
    </row>
    <row r="223" spans="1:18" ht="35.450000000000003" customHeight="1">
      <c r="A223" s="51"/>
      <c r="B223" s="24" t="s">
        <v>14</v>
      </c>
      <c r="C223" s="36" t="s">
        <v>43</v>
      </c>
      <c r="D223" s="39">
        <f>D222+D221</f>
        <v>12.8</v>
      </c>
      <c r="E223" s="39">
        <f t="shared" ref="E223:O223" si="95">E222+E221</f>
        <v>18.100000000000001</v>
      </c>
      <c r="F223" s="39">
        <f t="shared" si="95"/>
        <v>0</v>
      </c>
      <c r="G223" s="39">
        <f t="shared" si="95"/>
        <v>42.5</v>
      </c>
      <c r="H223" s="39">
        <f t="shared" si="95"/>
        <v>18.7</v>
      </c>
      <c r="I223" s="39">
        <f t="shared" si="95"/>
        <v>0</v>
      </c>
      <c r="J223" s="39">
        <f t="shared" si="95"/>
        <v>0</v>
      </c>
      <c r="K223" s="39">
        <f t="shared" si="95"/>
        <v>0</v>
      </c>
      <c r="L223" s="39">
        <f t="shared" si="95"/>
        <v>0</v>
      </c>
      <c r="M223" s="39">
        <f t="shared" si="95"/>
        <v>0</v>
      </c>
      <c r="N223" s="39">
        <f t="shared" si="95"/>
        <v>0</v>
      </c>
      <c r="O223" s="39">
        <f t="shared" si="95"/>
        <v>0</v>
      </c>
      <c r="P223" s="30">
        <f t="shared" si="89"/>
        <v>92.100000000000009</v>
      </c>
      <c r="Q223" s="4"/>
      <c r="R223" s="4"/>
    </row>
    <row r="224" spans="1:18" ht="14.25" customHeight="1">
      <c r="A224" s="48" t="s">
        <v>46</v>
      </c>
      <c r="B224" s="20" t="s">
        <v>17</v>
      </c>
      <c r="C224" s="36" t="s">
        <v>43</v>
      </c>
      <c r="D224" s="39">
        <f>D227+D230+D233+D236</f>
        <v>7105.6</v>
      </c>
      <c r="E224" s="39">
        <f t="shared" ref="E224:O225" si="96">E227+E230+E233+E236</f>
        <v>20942.8</v>
      </c>
      <c r="F224" s="39">
        <f t="shared" si="96"/>
        <v>22086.5</v>
      </c>
      <c r="G224" s="39">
        <f t="shared" si="96"/>
        <v>25371.9</v>
      </c>
      <c r="H224" s="39">
        <f t="shared" si="96"/>
        <v>21455</v>
      </c>
      <c r="I224" s="39">
        <f t="shared" si="96"/>
        <v>0</v>
      </c>
      <c r="J224" s="39">
        <f t="shared" si="96"/>
        <v>0</v>
      </c>
      <c r="K224" s="39">
        <f t="shared" si="96"/>
        <v>0</v>
      </c>
      <c r="L224" s="39">
        <f t="shared" si="96"/>
        <v>0</v>
      </c>
      <c r="M224" s="39">
        <f t="shared" si="96"/>
        <v>0</v>
      </c>
      <c r="N224" s="39">
        <f t="shared" si="96"/>
        <v>0</v>
      </c>
      <c r="O224" s="39">
        <f t="shared" si="96"/>
        <v>0</v>
      </c>
      <c r="P224" s="30">
        <f t="shared" si="89"/>
        <v>96961.8</v>
      </c>
      <c r="Q224" s="4"/>
      <c r="R224" s="4"/>
    </row>
    <row r="225" spans="1:18" ht="17.25" customHeight="1">
      <c r="A225" s="48"/>
      <c r="B225" s="20" t="s">
        <v>18</v>
      </c>
      <c r="C225" s="36" t="s">
        <v>43</v>
      </c>
      <c r="D225" s="39">
        <f>D228+D231+D234+D237</f>
        <v>147.4</v>
      </c>
      <c r="E225" s="39">
        <f t="shared" si="96"/>
        <v>6349.4000000000005</v>
      </c>
      <c r="F225" s="39">
        <f t="shared" si="96"/>
        <v>6294.7</v>
      </c>
      <c r="G225" s="39">
        <f t="shared" si="96"/>
        <v>7410.1</v>
      </c>
      <c r="H225" s="39">
        <f t="shared" si="96"/>
        <v>5751.8</v>
      </c>
      <c r="I225" s="39">
        <f t="shared" si="96"/>
        <v>0</v>
      </c>
      <c r="J225" s="39">
        <f t="shared" si="96"/>
        <v>0</v>
      </c>
      <c r="K225" s="39">
        <f t="shared" si="96"/>
        <v>0</v>
      </c>
      <c r="L225" s="39">
        <f t="shared" si="96"/>
        <v>0</v>
      </c>
      <c r="M225" s="39">
        <f t="shared" si="96"/>
        <v>0</v>
      </c>
      <c r="N225" s="39">
        <f t="shared" si="96"/>
        <v>0</v>
      </c>
      <c r="O225" s="39">
        <f t="shared" si="96"/>
        <v>0</v>
      </c>
      <c r="P225" s="30">
        <f t="shared" si="89"/>
        <v>25953.399999999998</v>
      </c>
      <c r="Q225" s="4"/>
      <c r="R225" s="4"/>
    </row>
    <row r="226" spans="1:18" ht="58.15" customHeight="1">
      <c r="A226" s="48"/>
      <c r="B226" s="21" t="s">
        <v>39</v>
      </c>
      <c r="C226" s="36" t="s">
        <v>43</v>
      </c>
      <c r="D226" s="39">
        <f t="shared" ref="D226:O226" si="97">D225+D224</f>
        <v>7253</v>
      </c>
      <c r="E226" s="39">
        <f t="shared" si="97"/>
        <v>27292.2</v>
      </c>
      <c r="F226" s="39">
        <f t="shared" si="97"/>
        <v>28381.200000000001</v>
      </c>
      <c r="G226" s="39">
        <f t="shared" si="97"/>
        <v>32782</v>
      </c>
      <c r="H226" s="39">
        <f t="shared" si="97"/>
        <v>27206.799999999999</v>
      </c>
      <c r="I226" s="39">
        <f t="shared" si="97"/>
        <v>0</v>
      </c>
      <c r="J226" s="39">
        <f t="shared" si="97"/>
        <v>0</v>
      </c>
      <c r="K226" s="39">
        <f t="shared" si="97"/>
        <v>0</v>
      </c>
      <c r="L226" s="39">
        <f t="shared" si="97"/>
        <v>0</v>
      </c>
      <c r="M226" s="39">
        <f t="shared" si="97"/>
        <v>0</v>
      </c>
      <c r="N226" s="39">
        <f t="shared" si="97"/>
        <v>0</v>
      </c>
      <c r="O226" s="39">
        <f t="shared" si="97"/>
        <v>0</v>
      </c>
      <c r="P226" s="30">
        <f t="shared" si="89"/>
        <v>122915.2</v>
      </c>
      <c r="Q226" s="4"/>
      <c r="R226" s="4"/>
    </row>
    <row r="227" spans="1:18" ht="14.25" customHeight="1">
      <c r="A227" s="44" t="s">
        <v>19</v>
      </c>
      <c r="B227" s="20" t="s">
        <v>17</v>
      </c>
      <c r="C227" s="36" t="s">
        <v>43</v>
      </c>
      <c r="D227" s="22">
        <v>761.7</v>
      </c>
      <c r="E227" s="22">
        <v>1966.1</v>
      </c>
      <c r="F227" s="22">
        <v>2405.5</v>
      </c>
      <c r="G227" s="22">
        <v>1981.8</v>
      </c>
      <c r="H227" s="22">
        <v>2417</v>
      </c>
      <c r="I227" s="22"/>
      <c r="J227" s="22"/>
      <c r="K227" s="22"/>
      <c r="L227" s="22"/>
      <c r="M227" s="22"/>
      <c r="N227" s="22"/>
      <c r="O227" s="22"/>
      <c r="P227" s="30">
        <f t="shared" si="89"/>
        <v>9532.1</v>
      </c>
      <c r="Q227" s="4"/>
      <c r="R227" s="4"/>
    </row>
    <row r="228" spans="1:18" ht="14.25" customHeight="1">
      <c r="A228" s="44"/>
      <c r="B228" s="20" t="s">
        <v>18</v>
      </c>
      <c r="C228" s="36" t="s">
        <v>43</v>
      </c>
      <c r="D228" s="22">
        <v>19.8</v>
      </c>
      <c r="E228" s="22">
        <v>569.6</v>
      </c>
      <c r="F228" s="22">
        <v>707.7</v>
      </c>
      <c r="G228" s="22">
        <v>715.8</v>
      </c>
      <c r="H228" s="22">
        <v>566.5</v>
      </c>
      <c r="I228" s="22"/>
      <c r="J228" s="22"/>
      <c r="K228" s="22"/>
      <c r="L228" s="22"/>
      <c r="M228" s="22"/>
      <c r="N228" s="22"/>
      <c r="O228" s="22"/>
      <c r="P228" s="30">
        <f t="shared" si="89"/>
        <v>2579.3999999999996</v>
      </c>
      <c r="Q228" s="4"/>
      <c r="R228" s="4"/>
    </row>
    <row r="229" spans="1:18" ht="14.25" customHeight="1">
      <c r="A229" s="44"/>
      <c r="B229" s="21" t="s">
        <v>14</v>
      </c>
      <c r="C229" s="36" t="s">
        <v>43</v>
      </c>
      <c r="D229" s="39">
        <f t="shared" ref="D229:O229" si="98">D227+D228</f>
        <v>781.5</v>
      </c>
      <c r="E229" s="39">
        <f t="shared" si="98"/>
        <v>2535.6999999999998</v>
      </c>
      <c r="F229" s="39">
        <f t="shared" si="98"/>
        <v>3113.2</v>
      </c>
      <c r="G229" s="39">
        <f t="shared" si="98"/>
        <v>2697.6</v>
      </c>
      <c r="H229" s="39">
        <f t="shared" si="98"/>
        <v>2983.5</v>
      </c>
      <c r="I229" s="39">
        <f t="shared" si="98"/>
        <v>0</v>
      </c>
      <c r="J229" s="39">
        <f t="shared" si="98"/>
        <v>0</v>
      </c>
      <c r="K229" s="39">
        <f t="shared" si="98"/>
        <v>0</v>
      </c>
      <c r="L229" s="39">
        <f t="shared" si="98"/>
        <v>0</v>
      </c>
      <c r="M229" s="39">
        <f t="shared" si="98"/>
        <v>0</v>
      </c>
      <c r="N229" s="39">
        <f t="shared" si="98"/>
        <v>0</v>
      </c>
      <c r="O229" s="39">
        <f t="shared" si="98"/>
        <v>0</v>
      </c>
      <c r="P229" s="30">
        <f t="shared" si="89"/>
        <v>12111.5</v>
      </c>
      <c r="Q229" s="4"/>
      <c r="R229" s="4"/>
    </row>
    <row r="230" spans="1:18" ht="14.25" customHeight="1">
      <c r="A230" s="44" t="s">
        <v>20</v>
      </c>
      <c r="B230" s="20" t="s">
        <v>17</v>
      </c>
      <c r="C230" s="36" t="s">
        <v>43</v>
      </c>
      <c r="D230" s="22">
        <v>872.5</v>
      </c>
      <c r="E230" s="22">
        <v>2697.9</v>
      </c>
      <c r="F230" s="22">
        <v>3141.5</v>
      </c>
      <c r="G230" s="22">
        <v>2856.2</v>
      </c>
      <c r="H230" s="22">
        <v>3525.8</v>
      </c>
      <c r="I230" s="22"/>
      <c r="J230" s="22"/>
      <c r="K230" s="22"/>
      <c r="L230" s="22"/>
      <c r="M230" s="22"/>
      <c r="N230" s="22"/>
      <c r="O230" s="22"/>
      <c r="P230" s="30">
        <f t="shared" si="89"/>
        <v>13093.899999999998</v>
      </c>
      <c r="Q230" s="4"/>
      <c r="R230" s="4"/>
    </row>
    <row r="231" spans="1:18" ht="14.25" customHeight="1">
      <c r="A231" s="44"/>
      <c r="B231" s="20" t="s">
        <v>18</v>
      </c>
      <c r="C231" s="36" t="s">
        <v>43</v>
      </c>
      <c r="D231" s="22">
        <v>2</v>
      </c>
      <c r="E231" s="22">
        <v>798.8</v>
      </c>
      <c r="F231" s="22">
        <v>828.4</v>
      </c>
      <c r="G231" s="22">
        <v>964.5</v>
      </c>
      <c r="H231" s="22">
        <v>968.3</v>
      </c>
      <c r="I231" s="22"/>
      <c r="J231" s="22"/>
      <c r="K231" s="22"/>
      <c r="L231" s="22"/>
      <c r="M231" s="22"/>
      <c r="N231" s="22"/>
      <c r="O231" s="22"/>
      <c r="P231" s="30">
        <f t="shared" si="89"/>
        <v>3562</v>
      </c>
      <c r="Q231" s="4"/>
      <c r="R231" s="4"/>
    </row>
    <row r="232" spans="1:18" ht="14.25" customHeight="1">
      <c r="A232" s="44"/>
      <c r="B232" s="21" t="s">
        <v>14</v>
      </c>
      <c r="C232" s="36" t="s">
        <v>43</v>
      </c>
      <c r="D232" s="39">
        <f>D230+D231</f>
        <v>874.5</v>
      </c>
      <c r="E232" s="39">
        <f t="shared" ref="E232:O232" si="99">E230+E231</f>
        <v>3496.7</v>
      </c>
      <c r="F232" s="39">
        <f t="shared" si="99"/>
        <v>3969.9</v>
      </c>
      <c r="G232" s="39">
        <f t="shared" si="99"/>
        <v>3820.7</v>
      </c>
      <c r="H232" s="39">
        <f t="shared" si="99"/>
        <v>4494.1000000000004</v>
      </c>
      <c r="I232" s="39">
        <f t="shared" si="99"/>
        <v>0</v>
      </c>
      <c r="J232" s="39">
        <f t="shared" si="99"/>
        <v>0</v>
      </c>
      <c r="K232" s="39">
        <f t="shared" si="99"/>
        <v>0</v>
      </c>
      <c r="L232" s="39">
        <f t="shared" si="99"/>
        <v>0</v>
      </c>
      <c r="M232" s="39">
        <f t="shared" si="99"/>
        <v>0</v>
      </c>
      <c r="N232" s="39">
        <f t="shared" si="99"/>
        <v>0</v>
      </c>
      <c r="O232" s="39">
        <f t="shared" si="99"/>
        <v>0</v>
      </c>
      <c r="P232" s="30">
        <f t="shared" si="89"/>
        <v>16655.900000000001</v>
      </c>
      <c r="Q232" s="4"/>
      <c r="R232" s="4"/>
    </row>
    <row r="233" spans="1:18" ht="14.25" customHeight="1">
      <c r="A233" s="44" t="s">
        <v>21</v>
      </c>
      <c r="B233" s="20" t="s">
        <v>17</v>
      </c>
      <c r="C233" s="36" t="s">
        <v>43</v>
      </c>
      <c r="D233" s="22">
        <v>3154.3</v>
      </c>
      <c r="E233" s="22">
        <v>10039</v>
      </c>
      <c r="F233" s="22">
        <v>10295.5</v>
      </c>
      <c r="G233" s="22">
        <v>10350.799999999999</v>
      </c>
      <c r="H233" s="22">
        <v>11514</v>
      </c>
      <c r="I233" s="22"/>
      <c r="J233" s="22"/>
      <c r="K233" s="22"/>
      <c r="L233" s="22"/>
      <c r="M233" s="22"/>
      <c r="N233" s="22"/>
      <c r="O233" s="22"/>
      <c r="P233" s="30">
        <f t="shared" si="89"/>
        <v>45353.599999999999</v>
      </c>
      <c r="Q233" s="4"/>
      <c r="R233" s="4"/>
    </row>
    <row r="234" spans="1:18" ht="14.25" customHeight="1">
      <c r="A234" s="44"/>
      <c r="B234" s="20" t="s">
        <v>18</v>
      </c>
      <c r="C234" s="36" t="s">
        <v>43</v>
      </c>
      <c r="D234" s="22">
        <v>0.3</v>
      </c>
      <c r="E234" s="22">
        <v>3047.2</v>
      </c>
      <c r="F234" s="22">
        <v>2892.6</v>
      </c>
      <c r="G234" s="22">
        <v>3293.9</v>
      </c>
      <c r="H234" s="22">
        <v>2886.5</v>
      </c>
      <c r="I234" s="22"/>
      <c r="J234" s="22"/>
      <c r="K234" s="22"/>
      <c r="L234" s="22"/>
      <c r="M234" s="22"/>
      <c r="N234" s="22"/>
      <c r="O234" s="22"/>
      <c r="P234" s="30">
        <f t="shared" si="89"/>
        <v>12120.5</v>
      </c>
      <c r="Q234" s="4"/>
      <c r="R234" s="4"/>
    </row>
    <row r="235" spans="1:18" ht="14.25" customHeight="1">
      <c r="A235" s="44"/>
      <c r="B235" s="21" t="s">
        <v>14</v>
      </c>
      <c r="C235" s="36" t="s">
        <v>43</v>
      </c>
      <c r="D235" s="39">
        <f>D233+D234</f>
        <v>3154.6000000000004</v>
      </c>
      <c r="E235" s="39">
        <f t="shared" ref="E235:O235" si="100">E233+E234</f>
        <v>13086.2</v>
      </c>
      <c r="F235" s="39">
        <f t="shared" si="100"/>
        <v>13188.1</v>
      </c>
      <c r="G235" s="39">
        <f t="shared" si="100"/>
        <v>13644.699999999999</v>
      </c>
      <c r="H235" s="39">
        <f t="shared" si="100"/>
        <v>14400.5</v>
      </c>
      <c r="I235" s="39">
        <f t="shared" si="100"/>
        <v>0</v>
      </c>
      <c r="J235" s="39">
        <f t="shared" si="100"/>
        <v>0</v>
      </c>
      <c r="K235" s="39">
        <f t="shared" si="100"/>
        <v>0</v>
      </c>
      <c r="L235" s="39">
        <f t="shared" si="100"/>
        <v>0</v>
      </c>
      <c r="M235" s="39">
        <f t="shared" si="100"/>
        <v>0</v>
      </c>
      <c r="N235" s="39">
        <f t="shared" si="100"/>
        <v>0</v>
      </c>
      <c r="O235" s="39">
        <f t="shared" si="100"/>
        <v>0</v>
      </c>
      <c r="P235" s="30">
        <f t="shared" si="89"/>
        <v>57474.1</v>
      </c>
      <c r="Q235" s="4"/>
      <c r="R235" s="4"/>
    </row>
    <row r="236" spans="1:18" ht="14.25" customHeight="1">
      <c r="A236" s="44" t="s">
        <v>22</v>
      </c>
      <c r="B236" s="20" t="s">
        <v>17</v>
      </c>
      <c r="C236" s="36" t="s">
        <v>43</v>
      </c>
      <c r="D236" s="22">
        <v>2317.1</v>
      </c>
      <c r="E236" s="22">
        <v>6239.8</v>
      </c>
      <c r="F236" s="22">
        <v>6244</v>
      </c>
      <c r="G236" s="22">
        <v>10183.1</v>
      </c>
      <c r="H236" s="22">
        <v>3998.2</v>
      </c>
      <c r="I236" s="22"/>
      <c r="J236" s="22"/>
      <c r="K236" s="22"/>
      <c r="L236" s="22"/>
      <c r="M236" s="22"/>
      <c r="N236" s="22"/>
      <c r="O236" s="22"/>
      <c r="P236" s="30">
        <f t="shared" si="89"/>
        <v>28982.2</v>
      </c>
      <c r="Q236" s="4"/>
      <c r="R236" s="4"/>
    </row>
    <row r="237" spans="1:18" ht="14.25" customHeight="1">
      <c r="A237" s="44"/>
      <c r="B237" s="20" t="s">
        <v>18</v>
      </c>
      <c r="C237" s="36" t="s">
        <v>43</v>
      </c>
      <c r="D237" s="22">
        <v>125.3</v>
      </c>
      <c r="E237" s="22">
        <v>1933.8</v>
      </c>
      <c r="F237" s="22">
        <v>1866</v>
      </c>
      <c r="G237" s="22">
        <v>2435.9</v>
      </c>
      <c r="H237" s="22">
        <v>1330.5</v>
      </c>
      <c r="I237" s="22"/>
      <c r="J237" s="22"/>
      <c r="K237" s="22"/>
      <c r="L237" s="22"/>
      <c r="M237" s="22"/>
      <c r="N237" s="22"/>
      <c r="O237" s="22"/>
      <c r="P237" s="30">
        <f t="shared" si="89"/>
        <v>7691.5</v>
      </c>
      <c r="Q237" s="4"/>
      <c r="R237" s="4"/>
    </row>
    <row r="238" spans="1:18" ht="14.25" customHeight="1">
      <c r="A238" s="44"/>
      <c r="B238" s="21" t="s">
        <v>39</v>
      </c>
      <c r="C238" s="36" t="s">
        <v>43</v>
      </c>
      <c r="D238" s="39">
        <f t="shared" ref="D238:O238" si="101">D236+D237</f>
        <v>2442.4</v>
      </c>
      <c r="E238" s="39">
        <f t="shared" si="101"/>
        <v>8173.6</v>
      </c>
      <c r="F238" s="39">
        <f t="shared" si="101"/>
        <v>8110</v>
      </c>
      <c r="G238" s="39">
        <f t="shared" si="101"/>
        <v>12619</v>
      </c>
      <c r="H238" s="39">
        <f t="shared" si="101"/>
        <v>5328.7</v>
      </c>
      <c r="I238" s="39">
        <f t="shared" si="101"/>
        <v>0</v>
      </c>
      <c r="J238" s="39">
        <f t="shared" si="101"/>
        <v>0</v>
      </c>
      <c r="K238" s="39">
        <f t="shared" si="101"/>
        <v>0</v>
      </c>
      <c r="L238" s="39">
        <f t="shared" si="101"/>
        <v>0</v>
      </c>
      <c r="M238" s="39">
        <f t="shared" si="101"/>
        <v>0</v>
      </c>
      <c r="N238" s="39">
        <f t="shared" si="101"/>
        <v>0</v>
      </c>
      <c r="O238" s="39">
        <f t="shared" si="101"/>
        <v>0</v>
      </c>
      <c r="P238" s="30">
        <f t="shared" si="89"/>
        <v>36673.699999999997</v>
      </c>
      <c r="Q238" s="4"/>
      <c r="R238" s="4"/>
    </row>
    <row r="239" spans="1:18" ht="15.75">
      <c r="A239" s="45" t="s">
        <v>40</v>
      </c>
      <c r="B239" s="20" t="s">
        <v>17</v>
      </c>
      <c r="C239" s="36" t="s">
        <v>43</v>
      </c>
      <c r="D239" s="39">
        <f>D242+D245+D248+D251</f>
        <v>0</v>
      </c>
      <c r="E239" s="39">
        <f t="shared" ref="E239:O240" si="102">E242+E245+E248+E251</f>
        <v>0</v>
      </c>
      <c r="F239" s="39">
        <f t="shared" si="102"/>
        <v>0</v>
      </c>
      <c r="G239" s="39">
        <f t="shared" si="102"/>
        <v>0</v>
      </c>
      <c r="H239" s="39">
        <f t="shared" si="102"/>
        <v>0</v>
      </c>
      <c r="I239" s="39">
        <f t="shared" si="102"/>
        <v>0</v>
      </c>
      <c r="J239" s="39">
        <f t="shared" si="102"/>
        <v>0</v>
      </c>
      <c r="K239" s="39">
        <f t="shared" si="102"/>
        <v>0</v>
      </c>
      <c r="L239" s="39">
        <f t="shared" si="102"/>
        <v>0</v>
      </c>
      <c r="M239" s="39">
        <f t="shared" si="102"/>
        <v>0</v>
      </c>
      <c r="N239" s="39">
        <f t="shared" si="102"/>
        <v>0</v>
      </c>
      <c r="O239" s="39">
        <f t="shared" si="102"/>
        <v>0</v>
      </c>
      <c r="P239" s="30">
        <f t="shared" si="89"/>
        <v>0</v>
      </c>
      <c r="Q239" s="4"/>
      <c r="R239" s="4"/>
    </row>
    <row r="240" spans="1:18" ht="15.75">
      <c r="A240" s="45"/>
      <c r="B240" s="20" t="s">
        <v>18</v>
      </c>
      <c r="C240" s="36" t="s">
        <v>43</v>
      </c>
      <c r="D240" s="39">
        <f>D243+D246+D249+D252</f>
        <v>0</v>
      </c>
      <c r="E240" s="39">
        <f t="shared" si="102"/>
        <v>0</v>
      </c>
      <c r="F240" s="39">
        <f t="shared" si="102"/>
        <v>0</v>
      </c>
      <c r="G240" s="39">
        <f t="shared" si="102"/>
        <v>0</v>
      </c>
      <c r="H240" s="39">
        <f>H243+H246+H249+H252</f>
        <v>0</v>
      </c>
      <c r="I240" s="39">
        <f t="shared" si="102"/>
        <v>0</v>
      </c>
      <c r="J240" s="39">
        <f t="shared" si="102"/>
        <v>0</v>
      </c>
      <c r="K240" s="39">
        <f t="shared" si="102"/>
        <v>0</v>
      </c>
      <c r="L240" s="39">
        <f t="shared" si="102"/>
        <v>0</v>
      </c>
      <c r="M240" s="39">
        <f t="shared" si="102"/>
        <v>0</v>
      </c>
      <c r="N240" s="39">
        <f t="shared" si="102"/>
        <v>0</v>
      </c>
      <c r="O240" s="39">
        <f t="shared" si="102"/>
        <v>0</v>
      </c>
      <c r="P240" s="30">
        <f t="shared" si="89"/>
        <v>0</v>
      </c>
      <c r="Q240" s="4"/>
      <c r="R240" s="4"/>
    </row>
    <row r="241" spans="1:18" ht="15.75">
      <c r="A241" s="45"/>
      <c r="B241" s="21" t="s">
        <v>39</v>
      </c>
      <c r="C241" s="36" t="s">
        <v>43</v>
      </c>
      <c r="D241" s="39">
        <f t="shared" ref="D241:O241" si="103">D239+D240</f>
        <v>0</v>
      </c>
      <c r="E241" s="39">
        <f t="shared" si="103"/>
        <v>0</v>
      </c>
      <c r="F241" s="39">
        <f t="shared" si="103"/>
        <v>0</v>
      </c>
      <c r="G241" s="39">
        <f t="shared" si="103"/>
        <v>0</v>
      </c>
      <c r="H241" s="39">
        <f t="shared" si="103"/>
        <v>0</v>
      </c>
      <c r="I241" s="39">
        <f t="shared" si="103"/>
        <v>0</v>
      </c>
      <c r="J241" s="39">
        <f t="shared" si="103"/>
        <v>0</v>
      </c>
      <c r="K241" s="39">
        <f t="shared" si="103"/>
        <v>0</v>
      </c>
      <c r="L241" s="39">
        <f t="shared" si="103"/>
        <v>0</v>
      </c>
      <c r="M241" s="39">
        <f t="shared" si="103"/>
        <v>0</v>
      </c>
      <c r="N241" s="39">
        <f t="shared" si="103"/>
        <v>0</v>
      </c>
      <c r="O241" s="39">
        <f t="shared" si="103"/>
        <v>0</v>
      </c>
      <c r="P241" s="30">
        <f t="shared" si="89"/>
        <v>0</v>
      </c>
      <c r="Q241" s="4"/>
      <c r="R241" s="4"/>
    </row>
    <row r="242" spans="1:18" ht="15.75">
      <c r="A242" s="43" t="s">
        <v>19</v>
      </c>
      <c r="B242" s="20" t="s">
        <v>17</v>
      </c>
      <c r="C242" s="36" t="s">
        <v>43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/>
      <c r="J242" s="22"/>
      <c r="K242" s="22"/>
      <c r="L242" s="22"/>
      <c r="M242" s="22"/>
      <c r="N242" s="22"/>
      <c r="O242" s="22"/>
      <c r="P242" s="30">
        <f t="shared" si="89"/>
        <v>0</v>
      </c>
      <c r="Q242" s="4"/>
      <c r="R242" s="4"/>
    </row>
    <row r="243" spans="1:18" ht="15.75">
      <c r="A243" s="43"/>
      <c r="B243" s="20" t="s">
        <v>18</v>
      </c>
      <c r="C243" s="36" t="s">
        <v>43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/>
      <c r="J243" s="22"/>
      <c r="K243" s="22"/>
      <c r="L243" s="22"/>
      <c r="M243" s="22"/>
      <c r="N243" s="22"/>
      <c r="O243" s="22"/>
      <c r="P243" s="30">
        <f t="shared" si="89"/>
        <v>0</v>
      </c>
      <c r="Q243" s="4"/>
      <c r="R243" s="4"/>
    </row>
    <row r="244" spans="1:18" ht="15.75">
      <c r="A244" s="43"/>
      <c r="B244" s="21" t="s">
        <v>14</v>
      </c>
      <c r="C244" s="36" t="s">
        <v>43</v>
      </c>
      <c r="D244" s="39">
        <f>D243+D242</f>
        <v>0</v>
      </c>
      <c r="E244" s="39">
        <f t="shared" ref="E244:O244" si="104">E243+E242</f>
        <v>0</v>
      </c>
      <c r="F244" s="39">
        <f t="shared" si="104"/>
        <v>0</v>
      </c>
      <c r="G244" s="39">
        <f t="shared" si="104"/>
        <v>0</v>
      </c>
      <c r="H244" s="39">
        <f t="shared" si="104"/>
        <v>0</v>
      </c>
      <c r="I244" s="39">
        <f t="shared" si="104"/>
        <v>0</v>
      </c>
      <c r="J244" s="39">
        <f t="shared" si="104"/>
        <v>0</v>
      </c>
      <c r="K244" s="39">
        <f t="shared" si="104"/>
        <v>0</v>
      </c>
      <c r="L244" s="39">
        <f t="shared" si="104"/>
        <v>0</v>
      </c>
      <c r="M244" s="39">
        <f t="shared" si="104"/>
        <v>0</v>
      </c>
      <c r="N244" s="39">
        <f t="shared" si="104"/>
        <v>0</v>
      </c>
      <c r="O244" s="39">
        <f t="shared" si="104"/>
        <v>0</v>
      </c>
      <c r="P244" s="30">
        <f t="shared" si="89"/>
        <v>0</v>
      </c>
      <c r="Q244" s="4"/>
      <c r="R244" s="4"/>
    </row>
    <row r="245" spans="1:18" ht="15.75">
      <c r="A245" s="44" t="s">
        <v>20</v>
      </c>
      <c r="B245" s="20" t="s">
        <v>17</v>
      </c>
      <c r="C245" s="36" t="s">
        <v>43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/>
      <c r="J245" s="22"/>
      <c r="K245" s="22"/>
      <c r="L245" s="22"/>
      <c r="M245" s="22"/>
      <c r="N245" s="22"/>
      <c r="O245" s="22"/>
      <c r="P245" s="30">
        <f t="shared" si="89"/>
        <v>0</v>
      </c>
      <c r="Q245" s="4"/>
      <c r="R245" s="4"/>
    </row>
    <row r="246" spans="1:18" ht="15.75">
      <c r="A246" s="44"/>
      <c r="B246" s="20" t="s">
        <v>18</v>
      </c>
      <c r="C246" s="36" t="s">
        <v>43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/>
      <c r="J246" s="22"/>
      <c r="K246" s="22"/>
      <c r="L246" s="22"/>
      <c r="M246" s="22"/>
      <c r="N246" s="22"/>
      <c r="O246" s="22"/>
      <c r="P246" s="30">
        <f t="shared" si="89"/>
        <v>0</v>
      </c>
      <c r="Q246" s="4"/>
      <c r="R246" s="4"/>
    </row>
    <row r="247" spans="1:18" ht="15.75">
      <c r="A247" s="44"/>
      <c r="B247" s="21" t="s">
        <v>14</v>
      </c>
      <c r="C247" s="36" t="s">
        <v>43</v>
      </c>
      <c r="D247" s="39">
        <f>D246+D245</f>
        <v>0</v>
      </c>
      <c r="E247" s="39">
        <f t="shared" ref="E247:O247" si="105">E246+E245</f>
        <v>0</v>
      </c>
      <c r="F247" s="39">
        <f t="shared" si="105"/>
        <v>0</v>
      </c>
      <c r="G247" s="39">
        <f t="shared" si="105"/>
        <v>0</v>
      </c>
      <c r="H247" s="39">
        <f t="shared" si="105"/>
        <v>0</v>
      </c>
      <c r="I247" s="39">
        <f t="shared" si="105"/>
        <v>0</v>
      </c>
      <c r="J247" s="39">
        <f t="shared" si="105"/>
        <v>0</v>
      </c>
      <c r="K247" s="39">
        <f t="shared" si="105"/>
        <v>0</v>
      </c>
      <c r="L247" s="39">
        <f t="shared" si="105"/>
        <v>0</v>
      </c>
      <c r="M247" s="39">
        <f t="shared" si="105"/>
        <v>0</v>
      </c>
      <c r="N247" s="39">
        <f t="shared" si="105"/>
        <v>0</v>
      </c>
      <c r="O247" s="39">
        <f t="shared" si="105"/>
        <v>0</v>
      </c>
      <c r="P247" s="30">
        <f t="shared" si="89"/>
        <v>0</v>
      </c>
      <c r="Q247" s="4"/>
      <c r="R247" s="4"/>
    </row>
    <row r="248" spans="1:18" ht="15.75">
      <c r="A248" s="44" t="s">
        <v>21</v>
      </c>
      <c r="B248" s="20" t="s">
        <v>17</v>
      </c>
      <c r="C248" s="36" t="s">
        <v>43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/>
      <c r="J248" s="22"/>
      <c r="K248" s="22"/>
      <c r="L248" s="22"/>
      <c r="M248" s="22"/>
      <c r="N248" s="22"/>
      <c r="O248" s="22"/>
      <c r="P248" s="30">
        <f t="shared" si="89"/>
        <v>0</v>
      </c>
      <c r="Q248" s="4"/>
      <c r="R248" s="4"/>
    </row>
    <row r="249" spans="1:18" ht="15.75">
      <c r="A249" s="44"/>
      <c r="B249" s="20" t="s">
        <v>18</v>
      </c>
      <c r="C249" s="36" t="s">
        <v>43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/>
      <c r="J249" s="22"/>
      <c r="K249" s="22"/>
      <c r="L249" s="22"/>
      <c r="M249" s="22"/>
      <c r="N249" s="22"/>
      <c r="O249" s="22"/>
      <c r="P249" s="30">
        <f t="shared" si="89"/>
        <v>0</v>
      </c>
      <c r="Q249" s="4"/>
      <c r="R249" s="4"/>
    </row>
    <row r="250" spans="1:18" ht="15.75">
      <c r="A250" s="44"/>
      <c r="B250" s="21" t="s">
        <v>14</v>
      </c>
      <c r="C250" s="36" t="s">
        <v>43</v>
      </c>
      <c r="D250" s="39">
        <f>D249+D248</f>
        <v>0</v>
      </c>
      <c r="E250" s="39">
        <f t="shared" ref="E250:O250" si="106">E249+E248</f>
        <v>0</v>
      </c>
      <c r="F250" s="39">
        <f t="shared" si="106"/>
        <v>0</v>
      </c>
      <c r="G250" s="39">
        <f t="shared" si="106"/>
        <v>0</v>
      </c>
      <c r="H250" s="39">
        <f t="shared" si="106"/>
        <v>0</v>
      </c>
      <c r="I250" s="39">
        <f t="shared" si="106"/>
        <v>0</v>
      </c>
      <c r="J250" s="39">
        <f t="shared" si="106"/>
        <v>0</v>
      </c>
      <c r="K250" s="39">
        <f t="shared" si="106"/>
        <v>0</v>
      </c>
      <c r="L250" s="39">
        <f t="shared" si="106"/>
        <v>0</v>
      </c>
      <c r="M250" s="39">
        <f t="shared" si="106"/>
        <v>0</v>
      </c>
      <c r="N250" s="39">
        <f t="shared" si="106"/>
        <v>0</v>
      </c>
      <c r="O250" s="39">
        <f t="shared" si="106"/>
        <v>0</v>
      </c>
      <c r="P250" s="30">
        <f t="shared" si="89"/>
        <v>0</v>
      </c>
      <c r="Q250" s="4"/>
      <c r="R250" s="4"/>
    </row>
    <row r="251" spans="1:18" ht="15.75">
      <c r="A251" s="43" t="s">
        <v>22</v>
      </c>
      <c r="B251" s="20" t="s">
        <v>17</v>
      </c>
      <c r="C251" s="36" t="s">
        <v>43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/>
      <c r="J251" s="27"/>
      <c r="K251" s="27"/>
      <c r="L251" s="27"/>
      <c r="M251" s="27"/>
      <c r="N251" s="27"/>
      <c r="O251" s="27"/>
      <c r="P251" s="30">
        <f t="shared" si="89"/>
        <v>0</v>
      </c>
      <c r="Q251" s="4"/>
      <c r="R251" s="4"/>
    </row>
    <row r="252" spans="1:18" ht="15.75">
      <c r="A252" s="43"/>
      <c r="B252" s="20" t="s">
        <v>18</v>
      </c>
      <c r="C252" s="36" t="s">
        <v>43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/>
      <c r="J252" s="27"/>
      <c r="K252" s="27"/>
      <c r="L252" s="27"/>
      <c r="M252" s="27"/>
      <c r="N252" s="27"/>
      <c r="O252" s="27"/>
      <c r="P252" s="30">
        <f t="shared" si="89"/>
        <v>0</v>
      </c>
      <c r="Q252" s="4"/>
      <c r="R252" s="4"/>
    </row>
    <row r="253" spans="1:18" ht="15.75">
      <c r="A253" s="43"/>
      <c r="B253" s="21" t="s">
        <v>14</v>
      </c>
      <c r="C253" s="36" t="s">
        <v>43</v>
      </c>
      <c r="D253" s="42">
        <f>D252+D251</f>
        <v>0</v>
      </c>
      <c r="E253" s="42">
        <f t="shared" ref="E253:O253" si="107">E252+E251</f>
        <v>0</v>
      </c>
      <c r="F253" s="42">
        <f t="shared" si="107"/>
        <v>0</v>
      </c>
      <c r="G253" s="42">
        <f t="shared" si="107"/>
        <v>0</v>
      </c>
      <c r="H253" s="42">
        <f t="shared" si="107"/>
        <v>0</v>
      </c>
      <c r="I253" s="42">
        <f t="shared" si="107"/>
        <v>0</v>
      </c>
      <c r="J253" s="42">
        <f t="shared" si="107"/>
        <v>0</v>
      </c>
      <c r="K253" s="42">
        <f t="shared" si="107"/>
        <v>0</v>
      </c>
      <c r="L253" s="42">
        <f t="shared" si="107"/>
        <v>0</v>
      </c>
      <c r="M253" s="42">
        <f t="shared" si="107"/>
        <v>0</v>
      </c>
      <c r="N253" s="42">
        <f t="shared" si="107"/>
        <v>0</v>
      </c>
      <c r="O253" s="42">
        <f t="shared" si="107"/>
        <v>0</v>
      </c>
      <c r="P253" s="30">
        <f t="shared" si="89"/>
        <v>0</v>
      </c>
      <c r="Q253" s="4"/>
      <c r="R253" s="4"/>
    </row>
    <row r="254" spans="1:18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</sheetData>
  <sheetProtection password="C630" sheet="1" objects="1" scenarios="1" formatCells="0" formatColumns="0" formatRows="0"/>
  <mergeCells count="85">
    <mergeCell ref="A16:A18"/>
    <mergeCell ref="O1:P1"/>
    <mergeCell ref="A6:P6"/>
    <mergeCell ref="A7:A9"/>
    <mergeCell ref="A10:A12"/>
    <mergeCell ref="A13:A15"/>
    <mergeCell ref="A52:A54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88:A90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124:A126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58:A160"/>
    <mergeCell ref="A127:A129"/>
    <mergeCell ref="A130:P130"/>
    <mergeCell ref="A131:A133"/>
    <mergeCell ref="A134:A136"/>
    <mergeCell ref="A137:A139"/>
    <mergeCell ref="A140:A142"/>
    <mergeCell ref="A143:A145"/>
    <mergeCell ref="A146:A148"/>
    <mergeCell ref="A149:A151"/>
    <mergeCell ref="A152:A154"/>
    <mergeCell ref="A155:A157"/>
    <mergeCell ref="A194:A196"/>
    <mergeCell ref="A161:A163"/>
    <mergeCell ref="A164:A166"/>
    <mergeCell ref="A167:A169"/>
    <mergeCell ref="A170:A172"/>
    <mergeCell ref="A173:A175"/>
    <mergeCell ref="A176:A178"/>
    <mergeCell ref="A179:A181"/>
    <mergeCell ref="A182:A184"/>
    <mergeCell ref="A185:A187"/>
    <mergeCell ref="A188:A190"/>
    <mergeCell ref="A191:A193"/>
    <mergeCell ref="A230:A232"/>
    <mergeCell ref="A197:A199"/>
    <mergeCell ref="A200:A202"/>
    <mergeCell ref="A203:A205"/>
    <mergeCell ref="A206:A208"/>
    <mergeCell ref="A209:A211"/>
    <mergeCell ref="A212:A214"/>
    <mergeCell ref="A215:A217"/>
    <mergeCell ref="A218:A220"/>
    <mergeCell ref="A221:A223"/>
    <mergeCell ref="A224:A226"/>
    <mergeCell ref="A227:A229"/>
    <mergeCell ref="A251:A253"/>
    <mergeCell ref="A233:A235"/>
    <mergeCell ref="A236:A238"/>
    <mergeCell ref="A239:A241"/>
    <mergeCell ref="A242:A244"/>
    <mergeCell ref="A245:A247"/>
    <mergeCell ref="A248:A250"/>
  </mergeCells>
  <printOptions horizontalCentered="1"/>
  <pageMargins left="0" right="0" top="0" bottom="0" header="0.51181102362204722" footer="0.51181102362204722"/>
  <pageSetup paperSize="9" scale="60" fitToWidth="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5f </vt:lpstr>
      <vt:lpstr>'форма 5f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lesnikova</dc:creator>
  <cp:lastModifiedBy>USER</cp:lastModifiedBy>
  <dcterms:created xsi:type="dcterms:W3CDTF">2015-01-28T11:58:57Z</dcterms:created>
  <dcterms:modified xsi:type="dcterms:W3CDTF">2015-06-08T12:21:53Z</dcterms:modified>
</cp:coreProperties>
</file>